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 de Carr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'Cadastro de Carros'!$A$1:$Z$101</definedName>
    <definedName name="_xlnm.Print_Area" localSheetId="0">'Cadastro de Carros'!$A$1:$Z$12</definedName>
    <definedName name="_xlnm.Print_Area" localSheetId="1">'Resumo'!$A$1:$T$110</definedName>
    <definedName name="_xlnm.Print_Area" localSheetId="2">'Instruções'!$A$1:$A$21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"/>
    <numFmt numFmtId="167" formatCode="0,0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CCFBF1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3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3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3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5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 shrinkToFit="1"/>
    </xf>
    <xf numFmtId="10" fontId="3" fillId="3" borderId="1" applyAlignment="1" pivotButton="0" quotePrefix="0" xfId="0">
      <alignment horizontal="right" vertical="center"/>
    </xf>
    <xf numFmtId="10" fontId="3" fillId="5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3" fontId="3" fillId="7" borderId="1" applyAlignment="1" pivotButton="0" quotePrefix="0" xfId="0">
      <alignment horizontal="right" vertical="center" wrapText="1"/>
    </xf>
    <xf numFmtId="165" fontId="3" fillId="7" borderId="1" applyAlignment="1" pivotButton="0" quotePrefix="0" xfId="0">
      <alignment horizontal="right" vertical="center" wrapText="1"/>
    </xf>
    <xf numFmtId="10" fontId="3" fillId="7" borderId="1" applyAlignment="1" pivotButton="0" quotePrefix="0" xfId="0">
      <alignment horizontal="righ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right" vertical="center" wrapText="1"/>
    </xf>
    <xf numFmtId="165" fontId="2" fillId="3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left" vertical="center" wrapText="1"/>
    </xf>
    <xf numFmtId="3" fontId="2" fillId="5" borderId="1" applyAlignment="1" pivotButton="0" quotePrefix="0" xfId="0">
      <alignment horizontal="right" vertical="center" wrapText="1"/>
    </xf>
    <xf numFmtId="165" fontId="2" fillId="5" borderId="1" applyAlignment="1" pivotButton="0" quotePrefix="0" xfId="0">
      <alignment horizontal="righ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FFBEB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Atual da Frota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'Resumo'!$A$11:$A$15</f>
            </numRef>
          </cat>
          <val>
            <numRef>
              <f>'Resumo'!$C$11:$C$15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atual (R$)</a:t>
                </a:r>
              </a:p>
            </rich>
          </tx>
        </title>
        <numFmt formatCode="&lt;openpyxl.chart.data_source.NumFmt object&gt;&#10;Parameters:&#10;formatCode='&quot;R$&quot; #.##0,00', sourceLinked=False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dos Veículos</a:t>
            </a:r>
          </a:p>
        </rich>
      </tx>
    </title>
    <plotArea>
      <pieChart>
        <varyColors val="1"/>
        <ser>
          <idx val="0"/>
          <order val="0"/>
          <tx>
            <strRef>
              <f>'Resumo'!G10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'Resumo'!$F$11:$F$13</f>
            </numRef>
          </cat>
          <val>
            <numRef>
              <f>'Resumo'!$G$11:$G$13</f>
            </numRef>
          </val>
        </ser>
        <dLbls>
          <showVal val="1"/>
          <showPercent val="1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Anual por Veículo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'Resumo'!K10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'Resumo'!$J$11:$J$110</f>
            </numRef>
          </cat>
          <val>
            <numRef>
              <f>'Resumo'!$K$11:$K$110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anual (R$)</a:t>
                </a:r>
              </a:p>
            </rich>
          </tx>
        </title>
        <numFmt formatCode="&quot;R$&quot; #.##0,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Veículo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</row>
      <rowOff>0</rowOff>
    </from>
    <ext cx="6480000" cy="61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4" customWidth="1" min="3" max="3"/>
    <col width="13" customWidth="1" min="4" max="4"/>
    <col width="12" customWidth="1" min="5" max="5"/>
    <col width="18" customWidth="1" min="6" max="6"/>
    <col width="13" customWidth="1" min="7" max="7"/>
    <col width="14" customWidth="1" min="8" max="8"/>
    <col width="16.26" customWidth="1" min="9" max="9"/>
    <col width="18" customWidth="1" min="10" max="10"/>
    <col width="19" customWidth="1" min="11" max="11"/>
    <col width="20" customWidth="1" min="12" max="12"/>
    <col width="26.4" customWidth="1" min="13" max="13"/>
    <col width="19.38" customWidth="1" min="14" max="14"/>
    <col width="14" customWidth="1" min="15" max="15"/>
    <col width="14" customWidth="1" min="16" max="16"/>
    <col width="21" customWidth="1" min="17" max="17"/>
    <col width="17" customWidth="1" min="18" max="18"/>
    <col width="18" customWidth="1" min="19" max="19"/>
    <col width="19" customWidth="1" min="20" max="20"/>
    <col width="13" customWidth="1" min="21" max="21"/>
    <col width="20" customWidth="1" min="22" max="22"/>
    <col width="19" customWidth="1" min="23" max="23"/>
    <col width="18" customWidth="1" min="24" max="24"/>
    <col width="20" customWidth="1" min="25" max="25"/>
    <col width="32" customWidth="1" min="26" max="26"/>
  </cols>
  <sheetData>
    <row r="1" ht="38" customHeight="1">
      <c r="A1" s="44" t="inlineStr">
        <is>
          <t>ID do Veículo</t>
        </is>
      </c>
      <c r="B1" s="44" t="inlineStr">
        <is>
          <t>Marca</t>
        </is>
      </c>
      <c r="C1" s="44" t="inlineStr">
        <is>
          <t>Modelo</t>
        </is>
      </c>
      <c r="D1" s="44" t="inlineStr">
        <is>
          <t>Ano/Modelo</t>
        </is>
      </c>
      <c r="E1" s="44" t="inlineStr">
        <is>
          <t>Placa</t>
        </is>
      </c>
      <c r="F1" s="44" t="inlineStr">
        <is>
          <t>Cidade</t>
        </is>
      </c>
      <c r="G1" s="44" t="inlineStr">
        <is>
          <t>Categoria</t>
        </is>
      </c>
      <c r="H1" s="44" t="inlineStr">
        <is>
          <t>Combustível</t>
        </is>
      </c>
      <c r="I1" s="44" t="inlineStr">
        <is>
          <t>Data de Aquisição</t>
        </is>
      </c>
      <c r="J1" s="44" t="inlineStr">
        <is>
          <t>Valor de Aquisição</t>
        </is>
      </c>
      <c r="K1" s="44" t="inlineStr">
        <is>
          <t>Quilometragem Atual</t>
        </is>
      </c>
      <c r="L1" s="44" t="inlineStr">
        <is>
          <t>Consumo Médio (km/l)</t>
        </is>
      </c>
      <c r="M1" s="44" t="inlineStr">
        <is>
          <t>Valor Médio Combustível (R$/l)</t>
        </is>
      </c>
      <c r="N1" s="44" t="inlineStr">
        <is>
          <t>Custo Estimado por km</t>
        </is>
      </c>
      <c r="O1" s="44" t="inlineStr">
        <is>
          <t>IPVA Anual</t>
        </is>
      </c>
      <c r="P1" s="44" t="inlineStr">
        <is>
          <t>Seguro Anual</t>
        </is>
      </c>
      <c r="Q1" s="44" t="inlineStr">
        <is>
          <t>Manutenção Acumulada</t>
        </is>
      </c>
      <c r="R1" s="44" t="inlineStr">
        <is>
          <t>Multas/Pedágios</t>
        </is>
      </c>
      <c r="S1" s="44" t="inlineStr">
        <is>
          <t>Custo Total Anual</t>
        </is>
      </c>
      <c r="T1" s="44" t="inlineStr">
        <is>
          <t>Valor Estimado Atual</t>
        </is>
      </c>
      <c r="U1" s="44" t="inlineStr">
        <is>
          <t>Depreciação</t>
        </is>
      </c>
      <c r="V1" s="44" t="inlineStr">
        <is>
          <t>Próxima Revisão (km)</t>
        </is>
      </c>
      <c r="W1" s="44" t="inlineStr">
        <is>
          <t>Status da Revisão</t>
        </is>
      </c>
      <c r="X1" s="44" t="inlineStr">
        <is>
          <t>Situação</t>
        </is>
      </c>
      <c r="Y1" s="44" t="inlineStr">
        <is>
          <t>Responsável</t>
        </is>
      </c>
      <c r="Z1" s="44" t="inlineStr">
        <is>
          <t>Observações</t>
        </is>
      </c>
    </row>
    <row r="2" ht="24" customHeight="1">
      <c r="A2" s="2" t="inlineStr">
        <is>
          <t>CAR-001</t>
        </is>
      </c>
      <c r="B2" s="3" t="inlineStr">
        <is>
          <t>Chevrolet</t>
        </is>
      </c>
      <c r="C2" s="3" t="inlineStr">
        <is>
          <t>Onix LT</t>
        </is>
      </c>
      <c r="D2" s="2" t="inlineStr">
        <is>
          <t>2026/2026</t>
        </is>
      </c>
      <c r="E2" s="2" t="inlineStr">
        <is>
          <t>BRA1A23</t>
        </is>
      </c>
      <c r="F2" s="3" t="inlineStr">
        <is>
          <t>São Paulo</t>
        </is>
      </c>
      <c r="G2" s="2" t="inlineStr">
        <is>
          <t>Hatch</t>
        </is>
      </c>
      <c r="H2" s="2" t="inlineStr">
        <is>
          <t>Flex</t>
        </is>
      </c>
      <c r="I2" s="30" t="n">
        <v>46037</v>
      </c>
      <c r="J2" s="31" t="n">
        <v>89000</v>
      </c>
      <c r="K2" s="6" t="n">
        <v>18200</v>
      </c>
      <c r="L2" s="32" t="n">
        <v>12.5</v>
      </c>
      <c r="M2" s="31" t="n">
        <v>6.15</v>
      </c>
      <c r="N2" s="33">
        <f>IF(A2="","",IFERROR(M2/L2,0))</f>
        <v/>
      </c>
      <c r="O2" s="31" t="n">
        <v>3560</v>
      </c>
      <c r="P2" s="31" t="n">
        <v>3100</v>
      </c>
      <c r="Q2" s="31" t="n">
        <v>1800</v>
      </c>
      <c r="R2" s="31" t="n">
        <v>450</v>
      </c>
      <c r="S2" s="33">
        <f>IF(A2="","",SUM(O2:R2))</f>
        <v/>
      </c>
      <c r="T2" s="31" t="n">
        <v>78200</v>
      </c>
      <c r="U2" s="45">
        <f>IF(A2="","",IFERROR((J2-T2)/J2,0))</f>
        <v/>
      </c>
      <c r="V2" s="6" t="n">
        <v>19000</v>
      </c>
      <c r="W2" s="10">
        <f>IF(OR(A2="",K2="",V2=""),"",IF(K2&gt;=V2,"REVISÃO VENCIDA",IF(K2&gt;=V2-1000,"REVISÃO PRÓXIMA","EM DIA")))</f>
        <v/>
      </c>
      <c r="X2" s="2" t="inlineStr">
        <is>
          <t>Ativo</t>
        </is>
      </c>
      <c r="Y2" s="3" t="inlineStr">
        <is>
          <t>João Silva</t>
        </is>
      </c>
      <c r="Z2" s="3" t="inlineStr">
        <is>
          <t>Uso administrativo e visitas comerciais.</t>
        </is>
      </c>
    </row>
    <row r="3" ht="24" customHeight="1">
      <c r="A3" s="2" t="inlineStr">
        <is>
          <t>CAR-002</t>
        </is>
      </c>
      <c r="B3" s="3" t="inlineStr">
        <is>
          <t>Fiat</t>
        </is>
      </c>
      <c r="C3" s="3" t="inlineStr">
        <is>
          <t>Pulse Audace</t>
        </is>
      </c>
      <c r="D3" s="2" t="inlineStr">
        <is>
          <t>2026/2026</t>
        </is>
      </c>
      <c r="E3" s="2" t="inlineStr">
        <is>
          <t>BRC2B34</t>
        </is>
      </c>
      <c r="F3" s="3" t="inlineStr">
        <is>
          <t>Curitiba</t>
        </is>
      </c>
      <c r="G3" s="2" t="inlineStr">
        <is>
          <t>SUV</t>
        </is>
      </c>
      <c r="H3" s="2" t="inlineStr">
        <is>
          <t>Flex</t>
        </is>
      </c>
      <c r="I3" s="30" t="n">
        <v>46073</v>
      </c>
      <c r="J3" s="31" t="n">
        <v>128000</v>
      </c>
      <c r="K3" s="6" t="n">
        <v>24500</v>
      </c>
      <c r="L3" s="32" t="n">
        <v>11.3</v>
      </c>
      <c r="M3" s="31" t="n">
        <v>6.1</v>
      </c>
      <c r="N3" s="35">
        <f>IF(A3="","",IFERROR(M3/L3,0))</f>
        <v/>
      </c>
      <c r="O3" s="31" t="n">
        <v>5120</v>
      </c>
      <c r="P3" s="31" t="n">
        <v>4300</v>
      </c>
      <c r="Q3" s="31" t="n">
        <v>2300</v>
      </c>
      <c r="R3" s="31" t="n">
        <v>620</v>
      </c>
      <c r="S3" s="35">
        <f>IF(A3="","",SUM(O3:R3))</f>
        <v/>
      </c>
      <c r="T3" s="31" t="n">
        <v>115000</v>
      </c>
      <c r="U3" s="46">
        <f>IF(A3="","",IFERROR((J3-T3)/J3,0))</f>
        <v/>
      </c>
      <c r="V3" s="6" t="n">
        <v>25000</v>
      </c>
      <c r="W3" s="13">
        <f>IF(OR(A3="",K3="",V3=""),"",IF(K3&gt;=V3,"REVISÃO VENCIDA",IF(K3&gt;=V3-1000,"REVISÃO PRÓXIMA","EM DIA")))</f>
        <v/>
      </c>
      <c r="X3" s="2" t="inlineStr">
        <is>
          <t>Ativo</t>
        </is>
      </c>
      <c r="Y3" s="3" t="inlineStr">
        <is>
          <t>Maria Oliveira</t>
        </is>
      </c>
      <c r="Z3" s="3" t="inlineStr">
        <is>
          <t>Veículo destinado à equipe regional.</t>
        </is>
      </c>
    </row>
    <row r="4" ht="24" customHeight="1">
      <c r="A4" s="2" t="inlineStr">
        <is>
          <t>CAR-003</t>
        </is>
      </c>
      <c r="B4" s="3" t="inlineStr">
        <is>
          <t>Toyota</t>
        </is>
      </c>
      <c r="C4" s="3" t="inlineStr">
        <is>
          <t>Corolla XEi</t>
        </is>
      </c>
      <c r="D4" s="2" t="inlineStr">
        <is>
          <t>2026/2026</t>
        </is>
      </c>
      <c r="E4" s="2" t="inlineStr">
        <is>
          <t>BRD3C45</t>
        </is>
      </c>
      <c r="F4" s="3" t="inlineStr">
        <is>
          <t>Rio de Janeiro</t>
        </is>
      </c>
      <c r="G4" s="2" t="inlineStr">
        <is>
          <t>Sedan</t>
        </is>
      </c>
      <c r="H4" s="2" t="inlineStr">
        <is>
          <t>Flex</t>
        </is>
      </c>
      <c r="I4" s="30" t="n">
        <v>46063</v>
      </c>
      <c r="J4" s="31" t="n">
        <v>162000</v>
      </c>
      <c r="K4" s="6" t="n">
        <v>32200</v>
      </c>
      <c r="L4" s="32" t="n">
        <v>12</v>
      </c>
      <c r="M4" s="31" t="n">
        <v>6.25</v>
      </c>
      <c r="N4" s="33">
        <f>IF(A4="","",IFERROR(M4/L4,0))</f>
        <v/>
      </c>
      <c r="O4" s="31" t="n">
        <v>6480</v>
      </c>
      <c r="P4" s="31" t="n">
        <v>5200</v>
      </c>
      <c r="Q4" s="31" t="n">
        <v>4100</v>
      </c>
      <c r="R4" s="31" t="n">
        <v>780</v>
      </c>
      <c r="S4" s="33">
        <f>IF(A4="","",SUM(O4:R4))</f>
        <v/>
      </c>
      <c r="T4" s="31" t="n">
        <v>147500</v>
      </c>
      <c r="U4" s="45">
        <f>IF(A4="","",IFERROR((J4-T4)/J4,0))</f>
        <v/>
      </c>
      <c r="V4" s="6" t="n">
        <v>32000</v>
      </c>
      <c r="W4" s="10">
        <f>IF(OR(A4="",K4="",V4=""),"",IF(K4&gt;=V4,"REVISÃO VENCIDA",IF(K4&gt;=V4-1000,"REVISÃO PRÓXIMA","EM DIA")))</f>
        <v/>
      </c>
      <c r="X4" s="2" t="inlineStr">
        <is>
          <t>Ativo</t>
        </is>
      </c>
      <c r="Y4" s="3" t="inlineStr">
        <is>
          <t>Pedro Santos</t>
        </is>
      </c>
      <c r="Z4" s="3" t="inlineStr">
        <is>
          <t>Revisão deve ser agendada imediatamente.</t>
        </is>
      </c>
    </row>
    <row r="5" ht="24" customHeight="1">
      <c r="A5" s="2" t="inlineStr">
        <is>
          <t>CAR-004</t>
        </is>
      </c>
      <c r="B5" s="3" t="inlineStr">
        <is>
          <t>Volkswagen</t>
        </is>
      </c>
      <c r="C5" s="3" t="inlineStr">
        <is>
          <t>T-Cross Comfortline</t>
        </is>
      </c>
      <c r="D5" s="2" t="inlineStr">
        <is>
          <t>2026/2026</t>
        </is>
      </c>
      <c r="E5" s="2" t="inlineStr">
        <is>
          <t>BRE4D56</t>
        </is>
      </c>
      <c r="F5" s="3" t="inlineStr">
        <is>
          <t>Belo Horizonte</t>
        </is>
      </c>
      <c r="G5" s="2" t="inlineStr">
        <is>
          <t>SUV</t>
        </is>
      </c>
      <c r="H5" s="2" t="inlineStr">
        <is>
          <t>Flex</t>
        </is>
      </c>
      <c r="I5" s="30" t="n">
        <v>46086</v>
      </c>
      <c r="J5" s="31" t="n">
        <v>142000</v>
      </c>
      <c r="K5" s="6" t="n">
        <v>14100</v>
      </c>
      <c r="L5" s="32" t="n">
        <v>11</v>
      </c>
      <c r="M5" s="31" t="n">
        <v>6.05</v>
      </c>
      <c r="N5" s="35">
        <f>IF(A5="","",IFERROR(M5/L5,0))</f>
        <v/>
      </c>
      <c r="O5" s="31" t="n">
        <v>5680</v>
      </c>
      <c r="P5" s="31" t="n">
        <v>4700</v>
      </c>
      <c r="Q5" s="31" t="n">
        <v>6200</v>
      </c>
      <c r="R5" s="31" t="n">
        <v>340</v>
      </c>
      <c r="S5" s="35">
        <f>IF(A5="","",SUM(O5:R5))</f>
        <v/>
      </c>
      <c r="T5" s="31" t="n">
        <v>119000</v>
      </c>
      <c r="U5" s="46">
        <f>IF(A5="","",IFERROR((J5-T5)/J5,0))</f>
        <v/>
      </c>
      <c r="V5" s="6" t="n">
        <v>17000</v>
      </c>
      <c r="W5" s="13">
        <f>IF(OR(A5="",K5="",V5=""),"",IF(K5&gt;=V5,"REVISÃO VENCIDA",IF(K5&gt;=V5-1000,"REVISÃO PRÓXIMA","EM DIA")))</f>
        <v/>
      </c>
      <c r="X5" s="2" t="inlineStr">
        <is>
          <t>Em manutenção</t>
        </is>
      </c>
      <c r="Y5" s="3" t="inlineStr">
        <is>
          <t>Ana Souza</t>
        </is>
      </c>
      <c r="Z5" s="3" t="inlineStr">
        <is>
          <t>Em manutenção preventiva e troca de pneus.</t>
        </is>
      </c>
    </row>
    <row r="6" ht="24" customHeight="1">
      <c r="A6" s="2" t="inlineStr">
        <is>
          <t>CAR-005</t>
        </is>
      </c>
      <c r="B6" s="3" t="inlineStr">
        <is>
          <t>Fiat</t>
        </is>
      </c>
      <c r="C6" s="3" t="inlineStr">
        <is>
          <t>Strada Freedom</t>
        </is>
      </c>
      <c r="D6" s="2" t="inlineStr">
        <is>
          <t>2026/2026</t>
        </is>
      </c>
      <c r="E6" s="2" t="inlineStr">
        <is>
          <t>BRF5E67</t>
        </is>
      </c>
      <c r="F6" s="3" t="inlineStr">
        <is>
          <t>Campinas</t>
        </is>
      </c>
      <c r="G6" s="2" t="inlineStr">
        <is>
          <t>Picape</t>
        </is>
      </c>
      <c r="H6" s="2" t="inlineStr">
        <is>
          <t>Flex</t>
        </is>
      </c>
      <c r="I6" s="30" t="n">
        <v>46089</v>
      </c>
      <c r="J6" s="31" t="n">
        <v>132000</v>
      </c>
      <c r="K6" s="6" t="n">
        <v>9400</v>
      </c>
      <c r="L6" s="32" t="n">
        <v>10.5</v>
      </c>
      <c r="M6" s="31" t="n">
        <v>6.12</v>
      </c>
      <c r="N6" s="33">
        <f>IF(A6="","",IFERROR(M6/L6,0))</f>
        <v/>
      </c>
      <c r="O6" s="31" t="n">
        <v>5280</v>
      </c>
      <c r="P6" s="31" t="n">
        <v>4600</v>
      </c>
      <c r="Q6" s="31" t="n">
        <v>2100</v>
      </c>
      <c r="R6" s="31" t="n">
        <v>510</v>
      </c>
      <c r="S6" s="33">
        <f>IF(A6="","",SUM(O6:R6))</f>
        <v/>
      </c>
      <c r="T6" s="31" t="n">
        <v>124000</v>
      </c>
      <c r="U6" s="45">
        <f>IF(A6="","",IFERROR((J6-T6)/J6,0))</f>
        <v/>
      </c>
      <c r="V6" s="6" t="n">
        <v>15000</v>
      </c>
      <c r="W6" s="10">
        <f>IF(OR(A6="",K6="",V6=""),"",IF(K6&gt;=V6,"REVISÃO VENCIDA",IF(K6&gt;=V6-1000,"REVISÃO PRÓXIMA","EM DIA")))</f>
        <v/>
      </c>
      <c r="X6" s="2" t="inlineStr">
        <is>
          <t>Ativo</t>
        </is>
      </c>
      <c r="Y6" s="3" t="inlineStr">
        <is>
          <t>Carlos Pereira</t>
        </is>
      </c>
      <c r="Z6" s="3" t="inlineStr">
        <is>
          <t>Apoio a entregas e deslocamentos urbanos.</t>
        </is>
      </c>
    </row>
    <row r="7" ht="24" customHeight="1">
      <c r="A7" s="2" t="inlineStr">
        <is>
          <t>CAR-006</t>
        </is>
      </c>
      <c r="B7" s="3" t="inlineStr">
        <is>
          <t>BYD</t>
        </is>
      </c>
      <c r="C7" s="3" t="inlineStr">
        <is>
          <t>Dolphin Plus</t>
        </is>
      </c>
      <c r="D7" s="2" t="inlineStr">
        <is>
          <t>2026/2026</t>
        </is>
      </c>
      <c r="E7" s="2" t="inlineStr">
        <is>
          <t>BRG6F78</t>
        </is>
      </c>
      <c r="F7" s="3" t="inlineStr">
        <is>
          <t>Brasília</t>
        </is>
      </c>
      <c r="G7" s="2" t="inlineStr">
        <is>
          <t>Elétrico</t>
        </is>
      </c>
      <c r="H7" s="2" t="inlineStr">
        <is>
          <t>Elétrico</t>
        </is>
      </c>
      <c r="I7" s="30" t="n">
        <v>46129</v>
      </c>
      <c r="J7" s="31" t="n">
        <v>168000</v>
      </c>
      <c r="K7" s="6" t="n">
        <v>8700</v>
      </c>
      <c r="L7" s="32" t="n"/>
      <c r="M7" s="31" t="n"/>
      <c r="N7" s="35">
        <f>IF(A7="","",IFERROR(M7/L7,0))</f>
        <v/>
      </c>
      <c r="O7" s="31" t="n">
        <v>6720</v>
      </c>
      <c r="P7" s="31" t="n">
        <v>5500</v>
      </c>
      <c r="Q7" s="31" t="n">
        <v>900</v>
      </c>
      <c r="R7" s="31" t="n">
        <v>180</v>
      </c>
      <c r="S7" s="35">
        <f>IF(A7="","",SUM(O7:R7))</f>
        <v/>
      </c>
      <c r="T7" s="31" t="n">
        <v>154000</v>
      </c>
      <c r="U7" s="46">
        <f>IF(A7="","",IFERROR((J7-T7)/J7,0))</f>
        <v/>
      </c>
      <c r="V7" s="6" t="n">
        <v>15000</v>
      </c>
      <c r="W7" s="13">
        <f>IF(OR(A7="",K7="",V7=""),"",IF(K7&gt;=V7,"REVISÃO VENCIDA",IF(K7&gt;=V7-1000,"REVISÃO PRÓXIMA","EM DIA")))</f>
        <v/>
      </c>
      <c r="X7" s="2" t="inlineStr">
        <is>
          <t>Ativo</t>
        </is>
      </c>
      <c r="Y7" s="3" t="inlineStr">
        <is>
          <t>Juliana Costa</t>
        </is>
      </c>
      <c r="Z7" s="3" t="inlineStr">
        <is>
          <t>Consumo elétrico controlado em sistema próprio.</t>
        </is>
      </c>
    </row>
    <row r="8" ht="24" customHeight="1">
      <c r="A8" s="2" t="inlineStr">
        <is>
          <t>CAR-007</t>
        </is>
      </c>
      <c r="B8" s="3" t="inlineStr">
        <is>
          <t>Chevrolet</t>
        </is>
      </c>
      <c r="C8" s="3" t="inlineStr">
        <is>
          <t>S10 LTZ</t>
        </is>
      </c>
      <c r="D8" s="2" t="inlineStr">
        <is>
          <t>2026/2026</t>
        </is>
      </c>
      <c r="E8" s="2" t="inlineStr">
        <is>
          <t>BRH7G89</t>
        </is>
      </c>
      <c r="F8" s="3" t="inlineStr">
        <is>
          <t>Salvador</t>
        </is>
      </c>
      <c r="G8" s="2" t="inlineStr">
        <is>
          <t>Picape</t>
        </is>
      </c>
      <c r="H8" s="2" t="inlineStr">
        <is>
          <t>Diesel</t>
        </is>
      </c>
      <c r="I8" s="30" t="n">
        <v>46156</v>
      </c>
      <c r="J8" s="31" t="n">
        <v>265000</v>
      </c>
      <c r="K8" s="6" t="n">
        <v>41000</v>
      </c>
      <c r="L8" s="32" t="n">
        <v>8.800000000000001</v>
      </c>
      <c r="M8" s="31" t="n">
        <v>6.45</v>
      </c>
      <c r="N8" s="33">
        <f>IF(A8="","",IFERROR(M8/L8,0))</f>
        <v/>
      </c>
      <c r="O8" s="31" t="n">
        <v>10600</v>
      </c>
      <c r="P8" s="31" t="n">
        <v>7800</v>
      </c>
      <c r="Q8" s="31" t="n">
        <v>5800</v>
      </c>
      <c r="R8" s="31" t="n">
        <v>1250</v>
      </c>
      <c r="S8" s="33">
        <f>IF(A8="","",SUM(O8:R8))</f>
        <v/>
      </c>
      <c r="T8" s="31" t="n">
        <v>238000</v>
      </c>
      <c r="U8" s="45">
        <f>IF(A8="","",IFERROR((J8-T8)/J8,0))</f>
        <v/>
      </c>
      <c r="V8" s="6" t="n">
        <v>50000</v>
      </c>
      <c r="W8" s="10">
        <f>IF(OR(A8="",K8="",V8=""),"",IF(K8&gt;=V8,"REVISÃO VENCIDA",IF(K8&gt;=V8-1000,"REVISÃO PRÓXIMA","EM DIA")))</f>
        <v/>
      </c>
      <c r="X8" s="2" t="inlineStr">
        <is>
          <t>Ativo</t>
        </is>
      </c>
      <c r="Y8" s="3" t="inlineStr">
        <is>
          <t>Rafael Almeida</t>
        </is>
      </c>
      <c r="Z8" s="3" t="inlineStr">
        <is>
          <t>Uso em rotas de campo e transporte de equipamentos.</t>
        </is>
      </c>
    </row>
    <row r="9" ht="24" customHeight="1">
      <c r="A9" s="2" t="inlineStr">
        <is>
          <t>CAR-008</t>
        </is>
      </c>
      <c r="B9" s="3" t="inlineStr">
        <is>
          <t>Hyundai</t>
        </is>
      </c>
      <c r="C9" s="3" t="inlineStr">
        <is>
          <t>HB20 Comfort</t>
        </is>
      </c>
      <c r="D9" s="2" t="inlineStr">
        <is>
          <t>2026/2026</t>
        </is>
      </c>
      <c r="E9" s="2" t="inlineStr">
        <is>
          <t>BRI8H90</t>
        </is>
      </c>
      <c r="F9" s="3" t="inlineStr">
        <is>
          <t>Recife</t>
        </is>
      </c>
      <c r="G9" s="2" t="inlineStr">
        <is>
          <t>Hatch</t>
        </is>
      </c>
      <c r="H9" s="2" t="inlineStr">
        <is>
          <t>Flex</t>
        </is>
      </c>
      <c r="I9" s="30" t="n">
        <v>46047</v>
      </c>
      <c r="J9" s="31" t="n">
        <v>87000</v>
      </c>
      <c r="K9" s="6" t="n">
        <v>22000</v>
      </c>
      <c r="L9" s="32" t="n">
        <v>12.8</v>
      </c>
      <c r="M9" s="31" t="n">
        <v>6.18</v>
      </c>
      <c r="N9" s="35">
        <f>IF(A9="","",IFERROR(M9/L9,0))</f>
        <v/>
      </c>
      <c r="O9" s="31" t="n">
        <v>3480</v>
      </c>
      <c r="P9" s="31" t="n">
        <v>2900</v>
      </c>
      <c r="Q9" s="31" t="n">
        <v>1950</v>
      </c>
      <c r="R9" s="31" t="n">
        <v>290</v>
      </c>
      <c r="S9" s="35">
        <f>IF(A9="","",SUM(O9:R9))</f>
        <v/>
      </c>
      <c r="T9" s="31" t="n">
        <v>73500</v>
      </c>
      <c r="U9" s="46">
        <f>IF(A9="","",IFERROR((J9-T9)/J9,0))</f>
        <v/>
      </c>
      <c r="V9" s="6" t="n">
        <v>30000</v>
      </c>
      <c r="W9" s="13">
        <f>IF(OR(A9="",K9="",V9=""),"",IF(K9&gt;=V9,"REVISÃO VENCIDA",IF(K9&gt;=V9-1000,"REVISÃO PRÓXIMA","EM DIA")))</f>
        <v/>
      </c>
      <c r="X9" s="2" t="inlineStr">
        <is>
          <t>Ativo</t>
        </is>
      </c>
      <c r="Y9" s="3" t="inlineStr">
        <is>
          <t>Camila Ferreira</t>
        </is>
      </c>
      <c r="Z9" s="3" t="inlineStr">
        <is>
          <t>Uso compartilhado pela equipe comercial.</t>
        </is>
      </c>
    </row>
    <row r="10" ht="24" customHeight="1">
      <c r="A10" s="2" t="inlineStr">
        <is>
          <t>CAR-009</t>
        </is>
      </c>
      <c r="B10" s="3" t="inlineStr">
        <is>
          <t>Jeep</t>
        </is>
      </c>
      <c r="C10" s="3" t="inlineStr">
        <is>
          <t>Compass Sport</t>
        </is>
      </c>
      <c r="D10" s="2" t="inlineStr">
        <is>
          <t>2026/2026</t>
        </is>
      </c>
      <c r="E10" s="2" t="inlineStr">
        <is>
          <t>BRJ9I12</t>
        </is>
      </c>
      <c r="F10" s="3" t="inlineStr">
        <is>
          <t>Porto Alegre</t>
        </is>
      </c>
      <c r="G10" s="2" t="inlineStr">
        <is>
          <t>SUV</t>
        </is>
      </c>
      <c r="H10" s="2" t="inlineStr">
        <is>
          <t>Flex</t>
        </is>
      </c>
      <c r="I10" s="30" t="n">
        <v>46203</v>
      </c>
      <c r="J10" s="31" t="n">
        <v>196000</v>
      </c>
      <c r="K10" s="6" t="n">
        <v>5800</v>
      </c>
      <c r="L10" s="32" t="n">
        <v>10.2</v>
      </c>
      <c r="M10" s="31" t="n">
        <v>6.2</v>
      </c>
      <c r="N10" s="33">
        <f>IF(A10="","",IFERROR(M10/L10,0))</f>
        <v/>
      </c>
      <c r="O10" s="31" t="n">
        <v>7840</v>
      </c>
      <c r="P10" s="31" t="n">
        <v>6100</v>
      </c>
      <c r="Q10" s="31" t="n">
        <v>1250</v>
      </c>
      <c r="R10" s="31" t="n">
        <v>390</v>
      </c>
      <c r="S10" s="33">
        <f>IF(A10="","",SUM(O10:R10))</f>
        <v/>
      </c>
      <c r="T10" s="31" t="n">
        <v>181000</v>
      </c>
      <c r="U10" s="45">
        <f>IF(A10="","",IFERROR((J10-T10)/J10,0))</f>
        <v/>
      </c>
      <c r="V10" s="6" t="n">
        <v>12000</v>
      </c>
      <c r="W10" s="10">
        <f>IF(OR(A10="",K10="",V10=""),"",IF(K10&gt;=V10,"REVISÃO VENCIDA",IF(K10&gt;=V10-1000,"REVISÃO PRÓXIMA","EM DIA")))</f>
        <v/>
      </c>
      <c r="X10" s="2" t="inlineStr">
        <is>
          <t>Ativo</t>
        </is>
      </c>
      <c r="Y10" s="3" t="inlineStr">
        <is>
          <t>Lucas Rodrigues</t>
        </is>
      </c>
      <c r="Z10" s="3" t="inlineStr">
        <is>
          <t>Veículo de apoio à gerência.</t>
        </is>
      </c>
    </row>
    <row r="11" ht="24" customHeight="1">
      <c r="A11" s="2" t="n"/>
      <c r="B11" s="3" t="n"/>
      <c r="C11" s="3" t="n"/>
      <c r="D11" s="2" t="n"/>
      <c r="E11" s="2" t="n"/>
      <c r="F11" s="3" t="n"/>
      <c r="G11" s="2" t="n"/>
      <c r="H11" s="2" t="n"/>
      <c r="I11" s="30" t="n"/>
      <c r="J11" s="31" t="n"/>
      <c r="K11" s="6" t="n"/>
      <c r="L11" s="32" t="n"/>
      <c r="M11" s="31" t="n"/>
      <c r="N11" s="35">
        <f>IF(A11="","",IFERROR(M11/L11,0))</f>
        <v/>
      </c>
      <c r="O11" s="31" t="n"/>
      <c r="P11" s="31" t="n"/>
      <c r="Q11" s="31" t="n"/>
      <c r="R11" s="31" t="n"/>
      <c r="S11" s="35">
        <f>IF(A11="","",SUM(O11:R11))</f>
        <v/>
      </c>
      <c r="T11" s="31" t="n"/>
      <c r="U11" s="46">
        <f>IF(A11="","",IFERROR((J11-T11)/J11,0))</f>
        <v/>
      </c>
      <c r="V11" s="6" t="n"/>
      <c r="W11" s="13">
        <f>IF(OR(A11="",K11="",V11=""),"",IF(K11&gt;=V11,"REVISÃO VENCIDA",IF(K11&gt;=V11-1000,"REVISÃO PRÓXIMA","EM DIA")))</f>
        <v/>
      </c>
      <c r="X11" s="2" t="n"/>
      <c r="Y11" s="3" t="n"/>
      <c r="Z11" s="3" t="n"/>
    </row>
    <row r="12" ht="24" customHeight="1">
      <c r="A12" s="2" t="n"/>
      <c r="B12" s="3" t="n"/>
      <c r="C12" s="3" t="n"/>
      <c r="D12" s="2" t="n"/>
      <c r="E12" s="2" t="n"/>
      <c r="F12" s="3" t="n"/>
      <c r="G12" s="2" t="n"/>
      <c r="H12" s="2" t="n"/>
      <c r="I12" s="30" t="n"/>
      <c r="J12" s="31" t="n"/>
      <c r="K12" s="6" t="n"/>
      <c r="L12" s="32" t="n"/>
      <c r="M12" s="31" t="n"/>
      <c r="N12" s="33">
        <f>IF(A12="","",IFERROR(M12/L12,0))</f>
        <v/>
      </c>
      <c r="O12" s="31" t="n"/>
      <c r="P12" s="31" t="n"/>
      <c r="Q12" s="31" t="n"/>
      <c r="R12" s="31" t="n"/>
      <c r="S12" s="33">
        <f>IF(A12="","",SUM(O12:R12))</f>
        <v/>
      </c>
      <c r="T12" s="31" t="n"/>
      <c r="U12" s="45">
        <f>IF(A12="","",IFERROR((J12-T12)/J12,0))</f>
        <v/>
      </c>
      <c r="V12" s="6" t="n"/>
      <c r="W12" s="10">
        <f>IF(OR(A12="",K12="",V12=""),"",IF(K12&gt;=V12,"REVISÃO VENCIDA",IF(K12&gt;=V12-1000,"REVISÃO PRÓXIMA","EM DIA")))</f>
        <v/>
      </c>
      <c r="X12" s="2" t="n"/>
      <c r="Y12" s="3" t="n"/>
      <c r="Z12" s="3" t="n"/>
    </row>
    <row r="13" ht="24" customHeight="1">
      <c r="A13" s="2" t="n"/>
      <c r="B13" s="3" t="n"/>
      <c r="C13" s="3" t="n"/>
      <c r="D13" s="2" t="n"/>
      <c r="E13" s="2" t="n"/>
      <c r="F13" s="3" t="n"/>
      <c r="G13" s="2" t="n"/>
      <c r="H13" s="2" t="n"/>
      <c r="I13" s="30" t="n"/>
      <c r="J13" s="31" t="n"/>
      <c r="K13" s="6" t="n"/>
      <c r="L13" s="32" t="n"/>
      <c r="M13" s="31" t="n"/>
      <c r="N13" s="35">
        <f>IF(A13="","",IFERROR(M13/L13,0))</f>
        <v/>
      </c>
      <c r="O13" s="31" t="n"/>
      <c r="P13" s="31" t="n"/>
      <c r="Q13" s="31" t="n"/>
      <c r="R13" s="31" t="n"/>
      <c r="S13" s="35">
        <f>IF(A13="","",SUM(O13:R13))</f>
        <v/>
      </c>
      <c r="T13" s="31" t="n"/>
      <c r="U13" s="46">
        <f>IF(A13="","",IFERROR((J13-T13)/J13,0))</f>
        <v/>
      </c>
      <c r="V13" s="6" t="n"/>
      <c r="W13" s="13">
        <f>IF(OR(A13="",K13="",V13=""),"",IF(K13&gt;=V13,"REVISÃO VENCIDA",IF(K13&gt;=V13-1000,"REVISÃO PRÓXIMA","EM DIA")))</f>
        <v/>
      </c>
      <c r="X13" s="2" t="n"/>
      <c r="Y13" s="3" t="n"/>
      <c r="Z13" s="3" t="n"/>
    </row>
    <row r="14" ht="24" customHeight="1">
      <c r="A14" s="2" t="n"/>
      <c r="B14" s="3" t="n"/>
      <c r="C14" s="3" t="n"/>
      <c r="D14" s="2" t="n"/>
      <c r="E14" s="2" t="n"/>
      <c r="F14" s="3" t="n"/>
      <c r="G14" s="2" t="n"/>
      <c r="H14" s="2" t="n"/>
      <c r="I14" s="30" t="n"/>
      <c r="J14" s="31" t="n"/>
      <c r="K14" s="6" t="n"/>
      <c r="L14" s="32" t="n"/>
      <c r="M14" s="31" t="n"/>
      <c r="N14" s="33">
        <f>IF(A14="","",IFERROR(M14/L14,0))</f>
        <v/>
      </c>
      <c r="O14" s="31" t="n"/>
      <c r="P14" s="31" t="n"/>
      <c r="Q14" s="31" t="n"/>
      <c r="R14" s="31" t="n"/>
      <c r="S14" s="33">
        <f>IF(A14="","",SUM(O14:R14))</f>
        <v/>
      </c>
      <c r="T14" s="31" t="n"/>
      <c r="U14" s="45">
        <f>IF(A14="","",IFERROR((J14-T14)/J14,0))</f>
        <v/>
      </c>
      <c r="V14" s="6" t="n"/>
      <c r="W14" s="10">
        <f>IF(OR(A14="",K14="",V14=""),"",IF(K14&gt;=V14,"REVISÃO VENCIDA",IF(K14&gt;=V14-1000,"REVISÃO PRÓXIMA","EM DIA")))</f>
        <v/>
      </c>
      <c r="X14" s="2" t="n"/>
      <c r="Y14" s="3" t="n"/>
      <c r="Z14" s="3" t="n"/>
    </row>
    <row r="15" ht="24" customHeight="1">
      <c r="A15" s="2" t="n"/>
      <c r="B15" s="3" t="n"/>
      <c r="C15" s="3" t="n"/>
      <c r="D15" s="2" t="n"/>
      <c r="E15" s="2" t="n"/>
      <c r="F15" s="3" t="n"/>
      <c r="G15" s="2" t="n"/>
      <c r="H15" s="2" t="n"/>
      <c r="I15" s="30" t="n"/>
      <c r="J15" s="31" t="n"/>
      <c r="K15" s="6" t="n"/>
      <c r="L15" s="32" t="n"/>
      <c r="M15" s="31" t="n"/>
      <c r="N15" s="35">
        <f>IF(A15="","",IFERROR(M15/L15,0))</f>
        <v/>
      </c>
      <c r="O15" s="31" t="n"/>
      <c r="P15" s="31" t="n"/>
      <c r="Q15" s="31" t="n"/>
      <c r="R15" s="31" t="n"/>
      <c r="S15" s="35">
        <f>IF(A15="","",SUM(O15:R15))</f>
        <v/>
      </c>
      <c r="T15" s="31" t="n"/>
      <c r="U15" s="46">
        <f>IF(A15="","",IFERROR((J15-T15)/J15,0))</f>
        <v/>
      </c>
      <c r="V15" s="6" t="n"/>
      <c r="W15" s="13">
        <f>IF(OR(A15="",K15="",V15=""),"",IF(K15&gt;=V15,"REVISÃO VENCIDA",IF(K15&gt;=V15-1000,"REVISÃO PRÓXIMA","EM DIA")))</f>
        <v/>
      </c>
      <c r="X15" s="2" t="n"/>
      <c r="Y15" s="3" t="n"/>
      <c r="Z15" s="3" t="n"/>
    </row>
    <row r="16" ht="24" customHeight="1">
      <c r="A16" s="2" t="n"/>
      <c r="B16" s="3" t="n"/>
      <c r="C16" s="3" t="n"/>
      <c r="D16" s="2" t="n"/>
      <c r="E16" s="2" t="n"/>
      <c r="F16" s="3" t="n"/>
      <c r="G16" s="2" t="n"/>
      <c r="H16" s="2" t="n"/>
      <c r="I16" s="30" t="n"/>
      <c r="J16" s="31" t="n"/>
      <c r="K16" s="6" t="n"/>
      <c r="L16" s="32" t="n"/>
      <c r="M16" s="31" t="n"/>
      <c r="N16" s="33">
        <f>IF(A16="","",IFERROR(M16/L16,0))</f>
        <v/>
      </c>
      <c r="O16" s="31" t="n"/>
      <c r="P16" s="31" t="n"/>
      <c r="Q16" s="31" t="n"/>
      <c r="R16" s="31" t="n"/>
      <c r="S16" s="33">
        <f>IF(A16="","",SUM(O16:R16))</f>
        <v/>
      </c>
      <c r="T16" s="31" t="n"/>
      <c r="U16" s="45">
        <f>IF(A16="","",IFERROR((J16-T16)/J16,0))</f>
        <v/>
      </c>
      <c r="V16" s="6" t="n"/>
      <c r="W16" s="10">
        <f>IF(OR(A16="",K16="",V16=""),"",IF(K16&gt;=V16,"REVISÃO VENCIDA",IF(K16&gt;=V16-1000,"REVISÃO PRÓXIMA","EM DIA")))</f>
        <v/>
      </c>
      <c r="X16" s="2" t="n"/>
      <c r="Y16" s="3" t="n"/>
      <c r="Z16" s="3" t="n"/>
    </row>
    <row r="17" ht="24" customHeight="1">
      <c r="A17" s="2" t="n"/>
      <c r="B17" s="3" t="n"/>
      <c r="C17" s="3" t="n"/>
      <c r="D17" s="2" t="n"/>
      <c r="E17" s="2" t="n"/>
      <c r="F17" s="3" t="n"/>
      <c r="G17" s="2" t="n"/>
      <c r="H17" s="2" t="n"/>
      <c r="I17" s="30" t="n"/>
      <c r="J17" s="31" t="n"/>
      <c r="K17" s="6" t="n"/>
      <c r="L17" s="32" t="n"/>
      <c r="M17" s="31" t="n"/>
      <c r="N17" s="35">
        <f>IF(A17="","",IFERROR(M17/L17,0))</f>
        <v/>
      </c>
      <c r="O17" s="31" t="n"/>
      <c r="P17" s="31" t="n"/>
      <c r="Q17" s="31" t="n"/>
      <c r="R17" s="31" t="n"/>
      <c r="S17" s="35">
        <f>IF(A17="","",SUM(O17:R17))</f>
        <v/>
      </c>
      <c r="T17" s="31" t="n"/>
      <c r="U17" s="46">
        <f>IF(A17="","",IFERROR((J17-T17)/J17,0))</f>
        <v/>
      </c>
      <c r="V17" s="6" t="n"/>
      <c r="W17" s="13">
        <f>IF(OR(A17="",K17="",V17=""),"",IF(K17&gt;=V17,"REVISÃO VENCIDA",IF(K17&gt;=V17-1000,"REVISÃO PRÓXIMA","EM DIA")))</f>
        <v/>
      </c>
      <c r="X17" s="2" t="n"/>
      <c r="Y17" s="3" t="n"/>
      <c r="Z17" s="3" t="n"/>
    </row>
    <row r="18" ht="24" customHeight="1">
      <c r="A18" s="2" t="n"/>
      <c r="B18" s="3" t="n"/>
      <c r="C18" s="3" t="n"/>
      <c r="D18" s="2" t="n"/>
      <c r="E18" s="2" t="n"/>
      <c r="F18" s="3" t="n"/>
      <c r="G18" s="2" t="n"/>
      <c r="H18" s="2" t="n"/>
      <c r="I18" s="30" t="n"/>
      <c r="J18" s="31" t="n"/>
      <c r="K18" s="6" t="n"/>
      <c r="L18" s="32" t="n"/>
      <c r="M18" s="31" t="n"/>
      <c r="N18" s="33">
        <f>IF(A18="","",IFERROR(M18/L18,0))</f>
        <v/>
      </c>
      <c r="O18" s="31" t="n"/>
      <c r="P18" s="31" t="n"/>
      <c r="Q18" s="31" t="n"/>
      <c r="R18" s="31" t="n"/>
      <c r="S18" s="33">
        <f>IF(A18="","",SUM(O18:R18))</f>
        <v/>
      </c>
      <c r="T18" s="31" t="n"/>
      <c r="U18" s="45">
        <f>IF(A18="","",IFERROR((J18-T18)/J18,0))</f>
        <v/>
      </c>
      <c r="V18" s="6" t="n"/>
      <c r="W18" s="10">
        <f>IF(OR(A18="",K18="",V18=""),"",IF(K18&gt;=V18,"REVISÃO VENCIDA",IF(K18&gt;=V18-1000,"REVISÃO PRÓXIMA","EM DIA")))</f>
        <v/>
      </c>
      <c r="X18" s="2" t="n"/>
      <c r="Y18" s="3" t="n"/>
      <c r="Z18" s="3" t="n"/>
    </row>
    <row r="19" ht="24" customHeight="1">
      <c r="A19" s="2" t="n"/>
      <c r="B19" s="3" t="n"/>
      <c r="C19" s="3" t="n"/>
      <c r="D19" s="2" t="n"/>
      <c r="E19" s="2" t="n"/>
      <c r="F19" s="3" t="n"/>
      <c r="G19" s="2" t="n"/>
      <c r="H19" s="2" t="n"/>
      <c r="I19" s="30" t="n"/>
      <c r="J19" s="31" t="n"/>
      <c r="K19" s="6" t="n"/>
      <c r="L19" s="32" t="n"/>
      <c r="M19" s="31" t="n"/>
      <c r="N19" s="35">
        <f>IF(A19="","",IFERROR(M19/L19,0))</f>
        <v/>
      </c>
      <c r="O19" s="31" t="n"/>
      <c r="P19" s="31" t="n"/>
      <c r="Q19" s="31" t="n"/>
      <c r="R19" s="31" t="n"/>
      <c r="S19" s="35">
        <f>IF(A19="","",SUM(O19:R19))</f>
        <v/>
      </c>
      <c r="T19" s="31" t="n"/>
      <c r="U19" s="46">
        <f>IF(A19="","",IFERROR((J19-T19)/J19,0))</f>
        <v/>
      </c>
      <c r="V19" s="6" t="n"/>
      <c r="W19" s="13">
        <f>IF(OR(A19="",K19="",V19=""),"",IF(K19&gt;=V19,"REVISÃO VENCIDA",IF(K19&gt;=V19-1000,"REVISÃO PRÓXIMA","EM DIA")))</f>
        <v/>
      </c>
      <c r="X19" s="2" t="n"/>
      <c r="Y19" s="3" t="n"/>
      <c r="Z19" s="3" t="n"/>
    </row>
    <row r="20" ht="24" customHeight="1">
      <c r="A20" s="2" t="n"/>
      <c r="B20" s="3" t="n"/>
      <c r="C20" s="3" t="n"/>
      <c r="D20" s="2" t="n"/>
      <c r="E20" s="2" t="n"/>
      <c r="F20" s="3" t="n"/>
      <c r="G20" s="2" t="n"/>
      <c r="H20" s="2" t="n"/>
      <c r="I20" s="30" t="n"/>
      <c r="J20" s="31" t="n"/>
      <c r="K20" s="6" t="n"/>
      <c r="L20" s="32" t="n"/>
      <c r="M20" s="31" t="n"/>
      <c r="N20" s="33">
        <f>IF(A20="","",IFERROR(M20/L20,0))</f>
        <v/>
      </c>
      <c r="O20" s="31" t="n"/>
      <c r="P20" s="31" t="n"/>
      <c r="Q20" s="31" t="n"/>
      <c r="R20" s="31" t="n"/>
      <c r="S20" s="33">
        <f>IF(A20="","",SUM(O20:R20))</f>
        <v/>
      </c>
      <c r="T20" s="31" t="n"/>
      <c r="U20" s="45">
        <f>IF(A20="","",IFERROR((J20-T20)/J20,0))</f>
        <v/>
      </c>
      <c r="V20" s="6" t="n"/>
      <c r="W20" s="10">
        <f>IF(OR(A20="",K20="",V20=""),"",IF(K20&gt;=V20,"REVISÃO VENCIDA",IF(K20&gt;=V20-1000,"REVISÃO PRÓXIMA","EM DIA")))</f>
        <v/>
      </c>
      <c r="X20" s="2" t="n"/>
      <c r="Y20" s="3" t="n"/>
      <c r="Z20" s="3" t="n"/>
    </row>
    <row r="21" ht="24" customHeight="1">
      <c r="A21" s="2" t="n"/>
      <c r="B21" s="3" t="n"/>
      <c r="C21" s="3" t="n"/>
      <c r="D21" s="2" t="n"/>
      <c r="E21" s="2" t="n"/>
      <c r="F21" s="3" t="n"/>
      <c r="G21" s="2" t="n"/>
      <c r="H21" s="2" t="n"/>
      <c r="I21" s="30" t="n"/>
      <c r="J21" s="31" t="n"/>
      <c r="K21" s="6" t="n"/>
      <c r="L21" s="32" t="n"/>
      <c r="M21" s="31" t="n"/>
      <c r="N21" s="35">
        <f>IF(A21="","",IFERROR(M21/L21,0))</f>
        <v/>
      </c>
      <c r="O21" s="31" t="n"/>
      <c r="P21" s="31" t="n"/>
      <c r="Q21" s="31" t="n"/>
      <c r="R21" s="31" t="n"/>
      <c r="S21" s="35">
        <f>IF(A21="","",SUM(O21:R21))</f>
        <v/>
      </c>
      <c r="T21" s="31" t="n"/>
      <c r="U21" s="46">
        <f>IF(A21="","",IFERROR((J21-T21)/J21,0))</f>
        <v/>
      </c>
      <c r="V21" s="6" t="n"/>
      <c r="W21" s="13">
        <f>IF(OR(A21="",K21="",V21=""),"",IF(K21&gt;=V21,"REVISÃO VENCIDA",IF(K21&gt;=V21-1000,"REVISÃO PRÓXIMA","EM DIA")))</f>
        <v/>
      </c>
      <c r="X21" s="2" t="n"/>
      <c r="Y21" s="3" t="n"/>
      <c r="Z21" s="3" t="n"/>
    </row>
    <row r="22" ht="24" customHeight="1">
      <c r="A22" s="2" t="n"/>
      <c r="B22" s="3" t="n"/>
      <c r="C22" s="3" t="n"/>
      <c r="D22" s="2" t="n"/>
      <c r="E22" s="2" t="n"/>
      <c r="F22" s="3" t="n"/>
      <c r="G22" s="2" t="n"/>
      <c r="H22" s="2" t="n"/>
      <c r="I22" s="30" t="n"/>
      <c r="J22" s="31" t="n"/>
      <c r="K22" s="6" t="n"/>
      <c r="L22" s="32" t="n"/>
      <c r="M22" s="31" t="n"/>
      <c r="N22" s="33">
        <f>IF(A22="","",IFERROR(M22/L22,0))</f>
        <v/>
      </c>
      <c r="O22" s="31" t="n"/>
      <c r="P22" s="31" t="n"/>
      <c r="Q22" s="31" t="n"/>
      <c r="R22" s="31" t="n"/>
      <c r="S22" s="33">
        <f>IF(A22="","",SUM(O22:R22))</f>
        <v/>
      </c>
      <c r="T22" s="31" t="n"/>
      <c r="U22" s="45">
        <f>IF(A22="","",IFERROR((J22-T22)/J22,0))</f>
        <v/>
      </c>
      <c r="V22" s="6" t="n"/>
      <c r="W22" s="10">
        <f>IF(OR(A22="",K22="",V22=""),"",IF(K22&gt;=V22,"REVISÃO VENCIDA",IF(K22&gt;=V22-1000,"REVISÃO PRÓXIMA","EM DIA")))</f>
        <v/>
      </c>
      <c r="X22" s="2" t="n"/>
      <c r="Y22" s="3" t="n"/>
      <c r="Z22" s="3" t="n"/>
    </row>
    <row r="23" ht="24" customHeight="1">
      <c r="A23" s="2" t="n"/>
      <c r="B23" s="3" t="n"/>
      <c r="C23" s="3" t="n"/>
      <c r="D23" s="2" t="n"/>
      <c r="E23" s="2" t="n"/>
      <c r="F23" s="3" t="n"/>
      <c r="G23" s="2" t="n"/>
      <c r="H23" s="2" t="n"/>
      <c r="I23" s="30" t="n"/>
      <c r="J23" s="31" t="n"/>
      <c r="K23" s="6" t="n"/>
      <c r="L23" s="32" t="n"/>
      <c r="M23" s="31" t="n"/>
      <c r="N23" s="35">
        <f>IF(A23="","",IFERROR(M23/L23,0))</f>
        <v/>
      </c>
      <c r="O23" s="31" t="n"/>
      <c r="P23" s="31" t="n"/>
      <c r="Q23" s="31" t="n"/>
      <c r="R23" s="31" t="n"/>
      <c r="S23" s="35">
        <f>IF(A23="","",SUM(O23:R23))</f>
        <v/>
      </c>
      <c r="T23" s="31" t="n"/>
      <c r="U23" s="46">
        <f>IF(A23="","",IFERROR((J23-T23)/J23,0))</f>
        <v/>
      </c>
      <c r="V23" s="6" t="n"/>
      <c r="W23" s="13">
        <f>IF(OR(A23="",K23="",V23=""),"",IF(K23&gt;=V23,"REVISÃO VENCIDA",IF(K23&gt;=V23-1000,"REVISÃO PRÓXIMA","EM DIA")))</f>
        <v/>
      </c>
      <c r="X23" s="2" t="n"/>
      <c r="Y23" s="3" t="n"/>
      <c r="Z23" s="3" t="n"/>
    </row>
    <row r="24" ht="24" customHeight="1">
      <c r="A24" s="2" t="n"/>
      <c r="B24" s="3" t="n"/>
      <c r="C24" s="3" t="n"/>
      <c r="D24" s="2" t="n"/>
      <c r="E24" s="2" t="n"/>
      <c r="F24" s="3" t="n"/>
      <c r="G24" s="2" t="n"/>
      <c r="H24" s="2" t="n"/>
      <c r="I24" s="30" t="n"/>
      <c r="J24" s="31" t="n"/>
      <c r="K24" s="6" t="n"/>
      <c r="L24" s="32" t="n"/>
      <c r="M24" s="31" t="n"/>
      <c r="N24" s="33">
        <f>IF(A24="","",IFERROR(M24/L24,0))</f>
        <v/>
      </c>
      <c r="O24" s="31" t="n"/>
      <c r="P24" s="31" t="n"/>
      <c r="Q24" s="31" t="n"/>
      <c r="R24" s="31" t="n"/>
      <c r="S24" s="33">
        <f>IF(A24="","",SUM(O24:R24))</f>
        <v/>
      </c>
      <c r="T24" s="31" t="n"/>
      <c r="U24" s="45">
        <f>IF(A24="","",IFERROR((J24-T24)/J24,0))</f>
        <v/>
      </c>
      <c r="V24" s="6" t="n"/>
      <c r="W24" s="10">
        <f>IF(OR(A24="",K24="",V24=""),"",IF(K24&gt;=V24,"REVISÃO VENCIDA",IF(K24&gt;=V24-1000,"REVISÃO PRÓXIMA","EM DIA")))</f>
        <v/>
      </c>
      <c r="X24" s="2" t="n"/>
      <c r="Y24" s="3" t="n"/>
      <c r="Z24" s="3" t="n"/>
    </row>
    <row r="25" ht="24" customHeight="1">
      <c r="A25" s="2" t="n"/>
      <c r="B25" s="3" t="n"/>
      <c r="C25" s="3" t="n"/>
      <c r="D25" s="2" t="n"/>
      <c r="E25" s="2" t="n"/>
      <c r="F25" s="3" t="n"/>
      <c r="G25" s="2" t="n"/>
      <c r="H25" s="2" t="n"/>
      <c r="I25" s="30" t="n"/>
      <c r="J25" s="31" t="n"/>
      <c r="K25" s="6" t="n"/>
      <c r="L25" s="32" t="n"/>
      <c r="M25" s="31" t="n"/>
      <c r="N25" s="35">
        <f>IF(A25="","",IFERROR(M25/L25,0))</f>
        <v/>
      </c>
      <c r="O25" s="31" t="n"/>
      <c r="P25" s="31" t="n"/>
      <c r="Q25" s="31" t="n"/>
      <c r="R25" s="31" t="n"/>
      <c r="S25" s="35">
        <f>IF(A25="","",SUM(O25:R25))</f>
        <v/>
      </c>
      <c r="T25" s="31" t="n"/>
      <c r="U25" s="46">
        <f>IF(A25="","",IFERROR((J25-T25)/J25,0))</f>
        <v/>
      </c>
      <c r="V25" s="6" t="n"/>
      <c r="W25" s="13">
        <f>IF(OR(A25="",K25="",V25=""),"",IF(K25&gt;=V25,"REVISÃO VENCIDA",IF(K25&gt;=V25-1000,"REVISÃO PRÓXIMA","EM DIA")))</f>
        <v/>
      </c>
      <c r="X25" s="2" t="n"/>
      <c r="Y25" s="3" t="n"/>
      <c r="Z25" s="3" t="n"/>
    </row>
    <row r="26" ht="24" customHeight="1">
      <c r="A26" s="2" t="n"/>
      <c r="B26" s="3" t="n"/>
      <c r="C26" s="3" t="n"/>
      <c r="D26" s="2" t="n"/>
      <c r="E26" s="2" t="n"/>
      <c r="F26" s="3" t="n"/>
      <c r="G26" s="2" t="n"/>
      <c r="H26" s="2" t="n"/>
      <c r="I26" s="30" t="n"/>
      <c r="J26" s="31" t="n"/>
      <c r="K26" s="6" t="n"/>
      <c r="L26" s="32" t="n"/>
      <c r="M26" s="31" t="n"/>
      <c r="N26" s="33">
        <f>IF(A26="","",IFERROR(M26/L26,0))</f>
        <v/>
      </c>
      <c r="O26" s="31" t="n"/>
      <c r="P26" s="31" t="n"/>
      <c r="Q26" s="31" t="n"/>
      <c r="R26" s="31" t="n"/>
      <c r="S26" s="33">
        <f>IF(A26="","",SUM(O26:R26))</f>
        <v/>
      </c>
      <c r="T26" s="31" t="n"/>
      <c r="U26" s="45">
        <f>IF(A26="","",IFERROR((J26-T26)/J26,0))</f>
        <v/>
      </c>
      <c r="V26" s="6" t="n"/>
      <c r="W26" s="10">
        <f>IF(OR(A26="",K26="",V26=""),"",IF(K26&gt;=V26,"REVISÃO VENCIDA",IF(K26&gt;=V26-1000,"REVISÃO PRÓXIMA","EM DIA")))</f>
        <v/>
      </c>
      <c r="X26" s="2" t="n"/>
      <c r="Y26" s="3" t="n"/>
      <c r="Z26" s="3" t="n"/>
    </row>
    <row r="27" ht="24" customHeight="1">
      <c r="A27" s="2" t="n"/>
      <c r="B27" s="3" t="n"/>
      <c r="C27" s="3" t="n"/>
      <c r="D27" s="2" t="n"/>
      <c r="E27" s="2" t="n"/>
      <c r="F27" s="3" t="n"/>
      <c r="G27" s="2" t="n"/>
      <c r="H27" s="2" t="n"/>
      <c r="I27" s="30" t="n"/>
      <c r="J27" s="31" t="n"/>
      <c r="K27" s="6" t="n"/>
      <c r="L27" s="32" t="n"/>
      <c r="M27" s="31" t="n"/>
      <c r="N27" s="35">
        <f>IF(A27="","",IFERROR(M27/L27,0))</f>
        <v/>
      </c>
      <c r="O27" s="31" t="n"/>
      <c r="P27" s="31" t="n"/>
      <c r="Q27" s="31" t="n"/>
      <c r="R27" s="31" t="n"/>
      <c r="S27" s="35">
        <f>IF(A27="","",SUM(O27:R27))</f>
        <v/>
      </c>
      <c r="T27" s="31" t="n"/>
      <c r="U27" s="46">
        <f>IF(A27="","",IFERROR((J27-T27)/J27,0))</f>
        <v/>
      </c>
      <c r="V27" s="6" t="n"/>
      <c r="W27" s="13">
        <f>IF(OR(A27="",K27="",V27=""),"",IF(K27&gt;=V27,"REVISÃO VENCIDA",IF(K27&gt;=V27-1000,"REVISÃO PRÓXIMA","EM DIA")))</f>
        <v/>
      </c>
      <c r="X27" s="2" t="n"/>
      <c r="Y27" s="3" t="n"/>
      <c r="Z27" s="3" t="n"/>
    </row>
    <row r="28" ht="24" customHeight="1">
      <c r="A28" s="2" t="n"/>
      <c r="B28" s="3" t="n"/>
      <c r="C28" s="3" t="n"/>
      <c r="D28" s="2" t="n"/>
      <c r="E28" s="2" t="n"/>
      <c r="F28" s="3" t="n"/>
      <c r="G28" s="2" t="n"/>
      <c r="H28" s="2" t="n"/>
      <c r="I28" s="30" t="n"/>
      <c r="J28" s="31" t="n"/>
      <c r="K28" s="6" t="n"/>
      <c r="L28" s="32" t="n"/>
      <c r="M28" s="31" t="n"/>
      <c r="N28" s="33">
        <f>IF(A28="","",IFERROR(M28/L28,0))</f>
        <v/>
      </c>
      <c r="O28" s="31" t="n"/>
      <c r="P28" s="31" t="n"/>
      <c r="Q28" s="31" t="n"/>
      <c r="R28" s="31" t="n"/>
      <c r="S28" s="33">
        <f>IF(A28="","",SUM(O28:R28))</f>
        <v/>
      </c>
      <c r="T28" s="31" t="n"/>
      <c r="U28" s="45">
        <f>IF(A28="","",IFERROR((J28-T28)/J28,0))</f>
        <v/>
      </c>
      <c r="V28" s="6" t="n"/>
      <c r="W28" s="10">
        <f>IF(OR(A28="",K28="",V28=""),"",IF(K28&gt;=V28,"REVISÃO VENCIDA",IF(K28&gt;=V28-1000,"REVISÃO PRÓXIMA","EM DIA")))</f>
        <v/>
      </c>
      <c r="X28" s="2" t="n"/>
      <c r="Y28" s="3" t="n"/>
      <c r="Z28" s="3" t="n"/>
    </row>
    <row r="29" ht="24" customHeight="1">
      <c r="A29" s="2" t="n"/>
      <c r="B29" s="3" t="n"/>
      <c r="C29" s="3" t="n"/>
      <c r="D29" s="2" t="n"/>
      <c r="E29" s="2" t="n"/>
      <c r="F29" s="3" t="n"/>
      <c r="G29" s="2" t="n"/>
      <c r="H29" s="2" t="n"/>
      <c r="I29" s="30" t="n"/>
      <c r="J29" s="31" t="n"/>
      <c r="K29" s="6" t="n"/>
      <c r="L29" s="32" t="n"/>
      <c r="M29" s="31" t="n"/>
      <c r="N29" s="35">
        <f>IF(A29="","",IFERROR(M29/L29,0))</f>
        <v/>
      </c>
      <c r="O29" s="31" t="n"/>
      <c r="P29" s="31" t="n"/>
      <c r="Q29" s="31" t="n"/>
      <c r="R29" s="31" t="n"/>
      <c r="S29" s="35">
        <f>IF(A29="","",SUM(O29:R29))</f>
        <v/>
      </c>
      <c r="T29" s="31" t="n"/>
      <c r="U29" s="46">
        <f>IF(A29="","",IFERROR((J29-T29)/J29,0))</f>
        <v/>
      </c>
      <c r="V29" s="6" t="n"/>
      <c r="W29" s="13">
        <f>IF(OR(A29="",K29="",V29=""),"",IF(K29&gt;=V29,"REVISÃO VENCIDA",IF(K29&gt;=V29-1000,"REVISÃO PRÓXIMA","EM DIA")))</f>
        <v/>
      </c>
      <c r="X29" s="2" t="n"/>
      <c r="Y29" s="3" t="n"/>
      <c r="Z29" s="3" t="n"/>
    </row>
    <row r="30" ht="24" customHeight="1">
      <c r="A30" s="2" t="n"/>
      <c r="B30" s="3" t="n"/>
      <c r="C30" s="3" t="n"/>
      <c r="D30" s="2" t="n"/>
      <c r="E30" s="2" t="n"/>
      <c r="F30" s="3" t="n"/>
      <c r="G30" s="2" t="n"/>
      <c r="H30" s="2" t="n"/>
      <c r="I30" s="30" t="n"/>
      <c r="J30" s="31" t="n"/>
      <c r="K30" s="6" t="n"/>
      <c r="L30" s="32" t="n"/>
      <c r="M30" s="31" t="n"/>
      <c r="N30" s="33">
        <f>IF(A30="","",IFERROR(M30/L30,0))</f>
        <v/>
      </c>
      <c r="O30" s="31" t="n"/>
      <c r="P30" s="31" t="n"/>
      <c r="Q30" s="31" t="n"/>
      <c r="R30" s="31" t="n"/>
      <c r="S30" s="33">
        <f>IF(A30="","",SUM(O30:R30))</f>
        <v/>
      </c>
      <c r="T30" s="31" t="n"/>
      <c r="U30" s="45">
        <f>IF(A30="","",IFERROR((J30-T30)/J30,0))</f>
        <v/>
      </c>
      <c r="V30" s="6" t="n"/>
      <c r="W30" s="10">
        <f>IF(OR(A30="",K30="",V30=""),"",IF(K30&gt;=V30,"REVISÃO VENCIDA",IF(K30&gt;=V30-1000,"REVISÃO PRÓXIMA","EM DIA")))</f>
        <v/>
      </c>
      <c r="X30" s="2" t="n"/>
      <c r="Y30" s="3" t="n"/>
      <c r="Z30" s="3" t="n"/>
    </row>
    <row r="31" ht="24" customHeight="1">
      <c r="A31" s="2" t="n"/>
      <c r="B31" s="3" t="n"/>
      <c r="C31" s="3" t="n"/>
      <c r="D31" s="2" t="n"/>
      <c r="E31" s="2" t="n"/>
      <c r="F31" s="3" t="n"/>
      <c r="G31" s="2" t="n"/>
      <c r="H31" s="2" t="n"/>
      <c r="I31" s="30" t="n"/>
      <c r="J31" s="31" t="n"/>
      <c r="K31" s="6" t="n"/>
      <c r="L31" s="32" t="n"/>
      <c r="M31" s="31" t="n"/>
      <c r="N31" s="35">
        <f>IF(A31="","",IFERROR(M31/L31,0))</f>
        <v/>
      </c>
      <c r="O31" s="31" t="n"/>
      <c r="P31" s="31" t="n"/>
      <c r="Q31" s="31" t="n"/>
      <c r="R31" s="31" t="n"/>
      <c r="S31" s="35">
        <f>IF(A31="","",SUM(O31:R31))</f>
        <v/>
      </c>
      <c r="T31" s="31" t="n"/>
      <c r="U31" s="46">
        <f>IF(A31="","",IFERROR((J31-T31)/J31,0))</f>
        <v/>
      </c>
      <c r="V31" s="6" t="n"/>
      <c r="W31" s="13">
        <f>IF(OR(A31="",K31="",V31=""),"",IF(K31&gt;=V31,"REVISÃO VENCIDA",IF(K31&gt;=V31-1000,"REVISÃO PRÓXIMA","EM DIA")))</f>
        <v/>
      </c>
      <c r="X31" s="2" t="n"/>
      <c r="Y31" s="3" t="n"/>
      <c r="Z31" s="3" t="n"/>
    </row>
    <row r="32" ht="24" customHeight="1">
      <c r="A32" s="2" t="n"/>
      <c r="B32" s="3" t="n"/>
      <c r="C32" s="3" t="n"/>
      <c r="D32" s="2" t="n"/>
      <c r="E32" s="2" t="n"/>
      <c r="F32" s="3" t="n"/>
      <c r="G32" s="2" t="n"/>
      <c r="H32" s="2" t="n"/>
      <c r="I32" s="30" t="n"/>
      <c r="J32" s="31" t="n"/>
      <c r="K32" s="6" t="n"/>
      <c r="L32" s="32" t="n"/>
      <c r="M32" s="31" t="n"/>
      <c r="N32" s="33">
        <f>IF(A32="","",IFERROR(M32/L32,0))</f>
        <v/>
      </c>
      <c r="O32" s="31" t="n"/>
      <c r="P32" s="31" t="n"/>
      <c r="Q32" s="31" t="n"/>
      <c r="R32" s="31" t="n"/>
      <c r="S32" s="33">
        <f>IF(A32="","",SUM(O32:R32))</f>
        <v/>
      </c>
      <c r="T32" s="31" t="n"/>
      <c r="U32" s="45">
        <f>IF(A32="","",IFERROR((J32-T32)/J32,0))</f>
        <v/>
      </c>
      <c r="V32" s="6" t="n"/>
      <c r="W32" s="10">
        <f>IF(OR(A32="",K32="",V32=""),"",IF(K32&gt;=V32,"REVISÃO VENCIDA",IF(K32&gt;=V32-1000,"REVISÃO PRÓXIMA","EM DIA")))</f>
        <v/>
      </c>
      <c r="X32" s="2" t="n"/>
      <c r="Y32" s="3" t="n"/>
      <c r="Z32" s="3" t="n"/>
    </row>
    <row r="33" ht="24" customHeight="1">
      <c r="A33" s="2" t="n"/>
      <c r="B33" s="3" t="n"/>
      <c r="C33" s="3" t="n"/>
      <c r="D33" s="2" t="n"/>
      <c r="E33" s="2" t="n"/>
      <c r="F33" s="3" t="n"/>
      <c r="G33" s="2" t="n"/>
      <c r="H33" s="2" t="n"/>
      <c r="I33" s="30" t="n"/>
      <c r="J33" s="31" t="n"/>
      <c r="K33" s="6" t="n"/>
      <c r="L33" s="32" t="n"/>
      <c r="M33" s="31" t="n"/>
      <c r="N33" s="35">
        <f>IF(A33="","",IFERROR(M33/L33,0))</f>
        <v/>
      </c>
      <c r="O33" s="31" t="n"/>
      <c r="P33" s="31" t="n"/>
      <c r="Q33" s="31" t="n"/>
      <c r="R33" s="31" t="n"/>
      <c r="S33" s="35">
        <f>IF(A33="","",SUM(O33:R33))</f>
        <v/>
      </c>
      <c r="T33" s="31" t="n"/>
      <c r="U33" s="46">
        <f>IF(A33="","",IFERROR((J33-T33)/J33,0))</f>
        <v/>
      </c>
      <c r="V33" s="6" t="n"/>
      <c r="W33" s="13">
        <f>IF(OR(A33="",K33="",V33=""),"",IF(K33&gt;=V33,"REVISÃO VENCIDA",IF(K33&gt;=V33-1000,"REVISÃO PRÓXIMA","EM DIA")))</f>
        <v/>
      </c>
      <c r="X33" s="2" t="n"/>
      <c r="Y33" s="3" t="n"/>
      <c r="Z33" s="3" t="n"/>
    </row>
    <row r="34" ht="24" customHeight="1">
      <c r="A34" s="2" t="n"/>
      <c r="B34" s="3" t="n"/>
      <c r="C34" s="3" t="n"/>
      <c r="D34" s="2" t="n"/>
      <c r="E34" s="2" t="n"/>
      <c r="F34" s="3" t="n"/>
      <c r="G34" s="2" t="n"/>
      <c r="H34" s="2" t="n"/>
      <c r="I34" s="30" t="n"/>
      <c r="J34" s="31" t="n"/>
      <c r="K34" s="6" t="n"/>
      <c r="L34" s="32" t="n"/>
      <c r="M34" s="31" t="n"/>
      <c r="N34" s="33">
        <f>IF(A34="","",IFERROR(M34/L34,0))</f>
        <v/>
      </c>
      <c r="O34" s="31" t="n"/>
      <c r="P34" s="31" t="n"/>
      <c r="Q34" s="31" t="n"/>
      <c r="R34" s="31" t="n"/>
      <c r="S34" s="33">
        <f>IF(A34="","",SUM(O34:R34))</f>
        <v/>
      </c>
      <c r="T34" s="31" t="n"/>
      <c r="U34" s="45">
        <f>IF(A34="","",IFERROR((J34-T34)/J34,0))</f>
        <v/>
      </c>
      <c r="V34" s="6" t="n"/>
      <c r="W34" s="10">
        <f>IF(OR(A34="",K34="",V34=""),"",IF(K34&gt;=V34,"REVISÃO VENCIDA",IF(K34&gt;=V34-1000,"REVISÃO PRÓXIMA","EM DIA")))</f>
        <v/>
      </c>
      <c r="X34" s="2" t="n"/>
      <c r="Y34" s="3" t="n"/>
      <c r="Z34" s="3" t="n"/>
    </row>
    <row r="35" ht="24" customHeight="1">
      <c r="A35" s="2" t="n"/>
      <c r="B35" s="3" t="n"/>
      <c r="C35" s="3" t="n"/>
      <c r="D35" s="2" t="n"/>
      <c r="E35" s="2" t="n"/>
      <c r="F35" s="3" t="n"/>
      <c r="G35" s="2" t="n"/>
      <c r="H35" s="2" t="n"/>
      <c r="I35" s="30" t="n"/>
      <c r="J35" s="31" t="n"/>
      <c r="K35" s="6" t="n"/>
      <c r="L35" s="32" t="n"/>
      <c r="M35" s="31" t="n"/>
      <c r="N35" s="35">
        <f>IF(A35="","",IFERROR(M35/L35,0))</f>
        <v/>
      </c>
      <c r="O35" s="31" t="n"/>
      <c r="P35" s="31" t="n"/>
      <c r="Q35" s="31" t="n"/>
      <c r="R35" s="31" t="n"/>
      <c r="S35" s="35">
        <f>IF(A35="","",SUM(O35:R35))</f>
        <v/>
      </c>
      <c r="T35" s="31" t="n"/>
      <c r="U35" s="46">
        <f>IF(A35="","",IFERROR((J35-T35)/J35,0))</f>
        <v/>
      </c>
      <c r="V35" s="6" t="n"/>
      <c r="W35" s="13">
        <f>IF(OR(A35="",K35="",V35=""),"",IF(K35&gt;=V35,"REVISÃO VENCIDA",IF(K35&gt;=V35-1000,"REVISÃO PRÓXIMA","EM DIA")))</f>
        <v/>
      </c>
      <c r="X35" s="2" t="n"/>
      <c r="Y35" s="3" t="n"/>
      <c r="Z35" s="3" t="n"/>
    </row>
    <row r="36" ht="24" customHeight="1">
      <c r="A36" s="2" t="n"/>
      <c r="B36" s="3" t="n"/>
      <c r="C36" s="3" t="n"/>
      <c r="D36" s="2" t="n"/>
      <c r="E36" s="2" t="n"/>
      <c r="F36" s="3" t="n"/>
      <c r="G36" s="2" t="n"/>
      <c r="H36" s="2" t="n"/>
      <c r="I36" s="30" t="n"/>
      <c r="J36" s="31" t="n"/>
      <c r="K36" s="6" t="n"/>
      <c r="L36" s="32" t="n"/>
      <c r="M36" s="31" t="n"/>
      <c r="N36" s="33">
        <f>IF(A36="","",IFERROR(M36/L36,0))</f>
        <v/>
      </c>
      <c r="O36" s="31" t="n"/>
      <c r="P36" s="31" t="n"/>
      <c r="Q36" s="31" t="n"/>
      <c r="R36" s="31" t="n"/>
      <c r="S36" s="33">
        <f>IF(A36="","",SUM(O36:R36))</f>
        <v/>
      </c>
      <c r="T36" s="31" t="n"/>
      <c r="U36" s="45">
        <f>IF(A36="","",IFERROR((J36-T36)/J36,0))</f>
        <v/>
      </c>
      <c r="V36" s="6" t="n"/>
      <c r="W36" s="10">
        <f>IF(OR(A36="",K36="",V36=""),"",IF(K36&gt;=V36,"REVISÃO VENCIDA",IF(K36&gt;=V36-1000,"REVISÃO PRÓXIMA","EM DIA")))</f>
        <v/>
      </c>
      <c r="X36" s="2" t="n"/>
      <c r="Y36" s="3" t="n"/>
      <c r="Z36" s="3" t="n"/>
    </row>
    <row r="37" ht="24" customHeight="1">
      <c r="A37" s="2" t="n"/>
      <c r="B37" s="3" t="n"/>
      <c r="C37" s="3" t="n"/>
      <c r="D37" s="2" t="n"/>
      <c r="E37" s="2" t="n"/>
      <c r="F37" s="3" t="n"/>
      <c r="G37" s="2" t="n"/>
      <c r="H37" s="2" t="n"/>
      <c r="I37" s="30" t="n"/>
      <c r="J37" s="31" t="n"/>
      <c r="K37" s="6" t="n"/>
      <c r="L37" s="32" t="n"/>
      <c r="M37" s="31" t="n"/>
      <c r="N37" s="35">
        <f>IF(A37="","",IFERROR(M37/L37,0))</f>
        <v/>
      </c>
      <c r="O37" s="31" t="n"/>
      <c r="P37" s="31" t="n"/>
      <c r="Q37" s="31" t="n"/>
      <c r="R37" s="31" t="n"/>
      <c r="S37" s="35">
        <f>IF(A37="","",SUM(O37:R37))</f>
        <v/>
      </c>
      <c r="T37" s="31" t="n"/>
      <c r="U37" s="46">
        <f>IF(A37="","",IFERROR((J37-T37)/J37,0))</f>
        <v/>
      </c>
      <c r="V37" s="6" t="n"/>
      <c r="W37" s="13">
        <f>IF(OR(A37="",K37="",V37=""),"",IF(K37&gt;=V37,"REVISÃO VENCIDA",IF(K37&gt;=V37-1000,"REVISÃO PRÓXIMA","EM DIA")))</f>
        <v/>
      </c>
      <c r="X37" s="2" t="n"/>
      <c r="Y37" s="3" t="n"/>
      <c r="Z37" s="3" t="n"/>
    </row>
    <row r="38" ht="24" customHeight="1">
      <c r="A38" s="2" t="n"/>
      <c r="B38" s="3" t="n"/>
      <c r="C38" s="3" t="n"/>
      <c r="D38" s="2" t="n"/>
      <c r="E38" s="2" t="n"/>
      <c r="F38" s="3" t="n"/>
      <c r="G38" s="2" t="n"/>
      <c r="H38" s="2" t="n"/>
      <c r="I38" s="30" t="n"/>
      <c r="J38" s="31" t="n"/>
      <c r="K38" s="6" t="n"/>
      <c r="L38" s="32" t="n"/>
      <c r="M38" s="31" t="n"/>
      <c r="N38" s="33">
        <f>IF(A38="","",IFERROR(M38/L38,0))</f>
        <v/>
      </c>
      <c r="O38" s="31" t="n"/>
      <c r="P38" s="31" t="n"/>
      <c r="Q38" s="31" t="n"/>
      <c r="R38" s="31" t="n"/>
      <c r="S38" s="33">
        <f>IF(A38="","",SUM(O38:R38))</f>
        <v/>
      </c>
      <c r="T38" s="31" t="n"/>
      <c r="U38" s="45">
        <f>IF(A38="","",IFERROR((J38-T38)/J38,0))</f>
        <v/>
      </c>
      <c r="V38" s="6" t="n"/>
      <c r="W38" s="10">
        <f>IF(OR(A38="",K38="",V38=""),"",IF(K38&gt;=V38,"REVISÃO VENCIDA",IF(K38&gt;=V38-1000,"REVISÃO PRÓXIMA","EM DIA")))</f>
        <v/>
      </c>
      <c r="X38" s="2" t="n"/>
      <c r="Y38" s="3" t="n"/>
      <c r="Z38" s="3" t="n"/>
    </row>
    <row r="39" ht="24" customHeight="1">
      <c r="A39" s="2" t="n"/>
      <c r="B39" s="3" t="n"/>
      <c r="C39" s="3" t="n"/>
      <c r="D39" s="2" t="n"/>
      <c r="E39" s="2" t="n"/>
      <c r="F39" s="3" t="n"/>
      <c r="G39" s="2" t="n"/>
      <c r="H39" s="2" t="n"/>
      <c r="I39" s="30" t="n"/>
      <c r="J39" s="31" t="n"/>
      <c r="K39" s="6" t="n"/>
      <c r="L39" s="32" t="n"/>
      <c r="M39" s="31" t="n"/>
      <c r="N39" s="35">
        <f>IF(A39="","",IFERROR(M39/L39,0))</f>
        <v/>
      </c>
      <c r="O39" s="31" t="n"/>
      <c r="P39" s="31" t="n"/>
      <c r="Q39" s="31" t="n"/>
      <c r="R39" s="31" t="n"/>
      <c r="S39" s="35">
        <f>IF(A39="","",SUM(O39:R39))</f>
        <v/>
      </c>
      <c r="T39" s="31" t="n"/>
      <c r="U39" s="46">
        <f>IF(A39="","",IFERROR((J39-T39)/J39,0))</f>
        <v/>
      </c>
      <c r="V39" s="6" t="n"/>
      <c r="W39" s="13">
        <f>IF(OR(A39="",K39="",V39=""),"",IF(K39&gt;=V39,"REVISÃO VENCIDA",IF(K39&gt;=V39-1000,"REVISÃO PRÓXIMA","EM DIA")))</f>
        <v/>
      </c>
      <c r="X39" s="2" t="n"/>
      <c r="Y39" s="3" t="n"/>
      <c r="Z39" s="3" t="n"/>
    </row>
    <row r="40" ht="24" customHeight="1">
      <c r="A40" s="2" t="n"/>
      <c r="B40" s="3" t="n"/>
      <c r="C40" s="3" t="n"/>
      <c r="D40" s="2" t="n"/>
      <c r="E40" s="2" t="n"/>
      <c r="F40" s="3" t="n"/>
      <c r="G40" s="2" t="n"/>
      <c r="H40" s="2" t="n"/>
      <c r="I40" s="30" t="n"/>
      <c r="J40" s="31" t="n"/>
      <c r="K40" s="6" t="n"/>
      <c r="L40" s="32" t="n"/>
      <c r="M40" s="31" t="n"/>
      <c r="N40" s="33">
        <f>IF(A40="","",IFERROR(M40/L40,0))</f>
        <v/>
      </c>
      <c r="O40" s="31" t="n"/>
      <c r="P40" s="31" t="n"/>
      <c r="Q40" s="31" t="n"/>
      <c r="R40" s="31" t="n"/>
      <c r="S40" s="33">
        <f>IF(A40="","",SUM(O40:R40))</f>
        <v/>
      </c>
      <c r="T40" s="31" t="n"/>
      <c r="U40" s="45">
        <f>IF(A40="","",IFERROR((J40-T40)/J40,0))</f>
        <v/>
      </c>
      <c r="V40" s="6" t="n"/>
      <c r="W40" s="10">
        <f>IF(OR(A40="",K40="",V40=""),"",IF(K40&gt;=V40,"REVISÃO VENCIDA",IF(K40&gt;=V40-1000,"REVISÃO PRÓXIMA","EM DIA")))</f>
        <v/>
      </c>
      <c r="X40" s="2" t="n"/>
      <c r="Y40" s="3" t="n"/>
      <c r="Z40" s="3" t="n"/>
    </row>
    <row r="41" ht="24" customHeight="1">
      <c r="A41" s="2" t="n"/>
      <c r="B41" s="3" t="n"/>
      <c r="C41" s="3" t="n"/>
      <c r="D41" s="2" t="n"/>
      <c r="E41" s="2" t="n"/>
      <c r="F41" s="3" t="n"/>
      <c r="G41" s="2" t="n"/>
      <c r="H41" s="2" t="n"/>
      <c r="I41" s="30" t="n"/>
      <c r="J41" s="31" t="n"/>
      <c r="K41" s="6" t="n"/>
      <c r="L41" s="32" t="n"/>
      <c r="M41" s="31" t="n"/>
      <c r="N41" s="35">
        <f>IF(A41="","",IFERROR(M41/L41,0))</f>
        <v/>
      </c>
      <c r="O41" s="31" t="n"/>
      <c r="P41" s="31" t="n"/>
      <c r="Q41" s="31" t="n"/>
      <c r="R41" s="31" t="n"/>
      <c r="S41" s="35">
        <f>IF(A41="","",SUM(O41:R41))</f>
        <v/>
      </c>
      <c r="T41" s="31" t="n"/>
      <c r="U41" s="46">
        <f>IF(A41="","",IFERROR((J41-T41)/J41,0))</f>
        <v/>
      </c>
      <c r="V41" s="6" t="n"/>
      <c r="W41" s="13">
        <f>IF(OR(A41="",K41="",V41=""),"",IF(K41&gt;=V41,"REVISÃO VENCIDA",IF(K41&gt;=V41-1000,"REVISÃO PRÓXIMA","EM DIA")))</f>
        <v/>
      </c>
      <c r="X41" s="2" t="n"/>
      <c r="Y41" s="3" t="n"/>
      <c r="Z41" s="3" t="n"/>
    </row>
    <row r="42" ht="24" customHeight="1">
      <c r="A42" s="2" t="n"/>
      <c r="B42" s="3" t="n"/>
      <c r="C42" s="3" t="n"/>
      <c r="D42" s="2" t="n"/>
      <c r="E42" s="2" t="n"/>
      <c r="F42" s="3" t="n"/>
      <c r="G42" s="2" t="n"/>
      <c r="H42" s="2" t="n"/>
      <c r="I42" s="30" t="n"/>
      <c r="J42" s="31" t="n"/>
      <c r="K42" s="6" t="n"/>
      <c r="L42" s="32" t="n"/>
      <c r="M42" s="31" t="n"/>
      <c r="N42" s="33">
        <f>IF(A42="","",IFERROR(M42/L42,0))</f>
        <v/>
      </c>
      <c r="O42" s="31" t="n"/>
      <c r="P42" s="31" t="n"/>
      <c r="Q42" s="31" t="n"/>
      <c r="R42" s="31" t="n"/>
      <c r="S42" s="33">
        <f>IF(A42="","",SUM(O42:R42))</f>
        <v/>
      </c>
      <c r="T42" s="31" t="n"/>
      <c r="U42" s="45">
        <f>IF(A42="","",IFERROR((J42-T42)/J42,0))</f>
        <v/>
      </c>
      <c r="V42" s="6" t="n"/>
      <c r="W42" s="10">
        <f>IF(OR(A42="",K42="",V42=""),"",IF(K42&gt;=V42,"REVISÃO VENCIDA",IF(K42&gt;=V42-1000,"REVISÃO PRÓXIMA","EM DIA")))</f>
        <v/>
      </c>
      <c r="X42" s="2" t="n"/>
      <c r="Y42" s="3" t="n"/>
      <c r="Z42" s="3" t="n"/>
    </row>
    <row r="43" ht="24" customHeight="1">
      <c r="A43" s="2" t="n"/>
      <c r="B43" s="3" t="n"/>
      <c r="C43" s="3" t="n"/>
      <c r="D43" s="2" t="n"/>
      <c r="E43" s="2" t="n"/>
      <c r="F43" s="3" t="n"/>
      <c r="G43" s="2" t="n"/>
      <c r="H43" s="2" t="n"/>
      <c r="I43" s="30" t="n"/>
      <c r="J43" s="31" t="n"/>
      <c r="K43" s="6" t="n"/>
      <c r="L43" s="32" t="n"/>
      <c r="M43" s="31" t="n"/>
      <c r="N43" s="35">
        <f>IF(A43="","",IFERROR(M43/L43,0))</f>
        <v/>
      </c>
      <c r="O43" s="31" t="n"/>
      <c r="P43" s="31" t="n"/>
      <c r="Q43" s="31" t="n"/>
      <c r="R43" s="31" t="n"/>
      <c r="S43" s="35">
        <f>IF(A43="","",SUM(O43:R43))</f>
        <v/>
      </c>
      <c r="T43" s="31" t="n"/>
      <c r="U43" s="46">
        <f>IF(A43="","",IFERROR((J43-T43)/J43,0))</f>
        <v/>
      </c>
      <c r="V43" s="6" t="n"/>
      <c r="W43" s="13">
        <f>IF(OR(A43="",K43="",V43=""),"",IF(K43&gt;=V43,"REVISÃO VENCIDA",IF(K43&gt;=V43-1000,"REVISÃO PRÓXIMA","EM DIA")))</f>
        <v/>
      </c>
      <c r="X43" s="2" t="n"/>
      <c r="Y43" s="3" t="n"/>
      <c r="Z43" s="3" t="n"/>
    </row>
    <row r="44" ht="24" customHeight="1">
      <c r="A44" s="2" t="n"/>
      <c r="B44" s="3" t="n"/>
      <c r="C44" s="3" t="n"/>
      <c r="D44" s="2" t="n"/>
      <c r="E44" s="2" t="n"/>
      <c r="F44" s="3" t="n"/>
      <c r="G44" s="2" t="n"/>
      <c r="H44" s="2" t="n"/>
      <c r="I44" s="30" t="n"/>
      <c r="J44" s="31" t="n"/>
      <c r="K44" s="6" t="n"/>
      <c r="L44" s="32" t="n"/>
      <c r="M44" s="31" t="n"/>
      <c r="N44" s="33">
        <f>IF(A44="","",IFERROR(M44/L44,0))</f>
        <v/>
      </c>
      <c r="O44" s="31" t="n"/>
      <c r="P44" s="31" t="n"/>
      <c r="Q44" s="31" t="n"/>
      <c r="R44" s="31" t="n"/>
      <c r="S44" s="33">
        <f>IF(A44="","",SUM(O44:R44))</f>
        <v/>
      </c>
      <c r="T44" s="31" t="n"/>
      <c r="U44" s="45">
        <f>IF(A44="","",IFERROR((J44-T44)/J44,0))</f>
        <v/>
      </c>
      <c r="V44" s="6" t="n"/>
      <c r="W44" s="10">
        <f>IF(OR(A44="",K44="",V44=""),"",IF(K44&gt;=V44,"REVISÃO VENCIDA",IF(K44&gt;=V44-1000,"REVISÃO PRÓXIMA","EM DIA")))</f>
        <v/>
      </c>
      <c r="X44" s="2" t="n"/>
      <c r="Y44" s="3" t="n"/>
      <c r="Z44" s="3" t="n"/>
    </row>
    <row r="45" ht="24" customHeight="1">
      <c r="A45" s="2" t="n"/>
      <c r="B45" s="3" t="n"/>
      <c r="C45" s="3" t="n"/>
      <c r="D45" s="2" t="n"/>
      <c r="E45" s="2" t="n"/>
      <c r="F45" s="3" t="n"/>
      <c r="G45" s="2" t="n"/>
      <c r="H45" s="2" t="n"/>
      <c r="I45" s="30" t="n"/>
      <c r="J45" s="31" t="n"/>
      <c r="K45" s="6" t="n"/>
      <c r="L45" s="32" t="n"/>
      <c r="M45" s="31" t="n"/>
      <c r="N45" s="35">
        <f>IF(A45="","",IFERROR(M45/L45,0))</f>
        <v/>
      </c>
      <c r="O45" s="31" t="n"/>
      <c r="P45" s="31" t="n"/>
      <c r="Q45" s="31" t="n"/>
      <c r="R45" s="31" t="n"/>
      <c r="S45" s="35">
        <f>IF(A45="","",SUM(O45:R45))</f>
        <v/>
      </c>
      <c r="T45" s="31" t="n"/>
      <c r="U45" s="46">
        <f>IF(A45="","",IFERROR((J45-T45)/J45,0))</f>
        <v/>
      </c>
      <c r="V45" s="6" t="n"/>
      <c r="W45" s="13">
        <f>IF(OR(A45="",K45="",V45=""),"",IF(K45&gt;=V45,"REVISÃO VENCIDA",IF(K45&gt;=V45-1000,"REVISÃO PRÓXIMA","EM DIA")))</f>
        <v/>
      </c>
      <c r="X45" s="2" t="n"/>
      <c r="Y45" s="3" t="n"/>
      <c r="Z45" s="3" t="n"/>
    </row>
    <row r="46" ht="24" customHeight="1">
      <c r="A46" s="2" t="n"/>
      <c r="B46" s="3" t="n"/>
      <c r="C46" s="3" t="n"/>
      <c r="D46" s="2" t="n"/>
      <c r="E46" s="2" t="n"/>
      <c r="F46" s="3" t="n"/>
      <c r="G46" s="2" t="n"/>
      <c r="H46" s="2" t="n"/>
      <c r="I46" s="30" t="n"/>
      <c r="J46" s="31" t="n"/>
      <c r="K46" s="6" t="n"/>
      <c r="L46" s="32" t="n"/>
      <c r="M46" s="31" t="n"/>
      <c r="N46" s="33">
        <f>IF(A46="","",IFERROR(M46/L46,0))</f>
        <v/>
      </c>
      <c r="O46" s="31" t="n"/>
      <c r="P46" s="31" t="n"/>
      <c r="Q46" s="31" t="n"/>
      <c r="R46" s="31" t="n"/>
      <c r="S46" s="33">
        <f>IF(A46="","",SUM(O46:R46))</f>
        <v/>
      </c>
      <c r="T46" s="31" t="n"/>
      <c r="U46" s="45">
        <f>IF(A46="","",IFERROR((J46-T46)/J46,0))</f>
        <v/>
      </c>
      <c r="V46" s="6" t="n"/>
      <c r="W46" s="10">
        <f>IF(OR(A46="",K46="",V46=""),"",IF(K46&gt;=V46,"REVISÃO VENCIDA",IF(K46&gt;=V46-1000,"REVISÃO PRÓXIMA","EM DIA")))</f>
        <v/>
      </c>
      <c r="X46" s="2" t="n"/>
      <c r="Y46" s="3" t="n"/>
      <c r="Z46" s="3" t="n"/>
    </row>
    <row r="47" ht="24" customHeight="1">
      <c r="A47" s="2" t="n"/>
      <c r="B47" s="3" t="n"/>
      <c r="C47" s="3" t="n"/>
      <c r="D47" s="2" t="n"/>
      <c r="E47" s="2" t="n"/>
      <c r="F47" s="3" t="n"/>
      <c r="G47" s="2" t="n"/>
      <c r="H47" s="2" t="n"/>
      <c r="I47" s="30" t="n"/>
      <c r="J47" s="31" t="n"/>
      <c r="K47" s="6" t="n"/>
      <c r="L47" s="32" t="n"/>
      <c r="M47" s="31" t="n"/>
      <c r="N47" s="35">
        <f>IF(A47="","",IFERROR(M47/L47,0))</f>
        <v/>
      </c>
      <c r="O47" s="31" t="n"/>
      <c r="P47" s="31" t="n"/>
      <c r="Q47" s="31" t="n"/>
      <c r="R47" s="31" t="n"/>
      <c r="S47" s="35">
        <f>IF(A47="","",SUM(O47:R47))</f>
        <v/>
      </c>
      <c r="T47" s="31" t="n"/>
      <c r="U47" s="46">
        <f>IF(A47="","",IFERROR((J47-T47)/J47,0))</f>
        <v/>
      </c>
      <c r="V47" s="6" t="n"/>
      <c r="W47" s="13">
        <f>IF(OR(A47="",K47="",V47=""),"",IF(K47&gt;=V47,"REVISÃO VENCIDA",IF(K47&gt;=V47-1000,"REVISÃO PRÓXIMA","EM DIA")))</f>
        <v/>
      </c>
      <c r="X47" s="2" t="n"/>
      <c r="Y47" s="3" t="n"/>
      <c r="Z47" s="3" t="n"/>
    </row>
    <row r="48" ht="24" customHeight="1">
      <c r="A48" s="2" t="n"/>
      <c r="B48" s="3" t="n"/>
      <c r="C48" s="3" t="n"/>
      <c r="D48" s="2" t="n"/>
      <c r="E48" s="2" t="n"/>
      <c r="F48" s="3" t="n"/>
      <c r="G48" s="2" t="n"/>
      <c r="H48" s="2" t="n"/>
      <c r="I48" s="30" t="n"/>
      <c r="J48" s="31" t="n"/>
      <c r="K48" s="6" t="n"/>
      <c r="L48" s="32" t="n"/>
      <c r="M48" s="31" t="n"/>
      <c r="N48" s="33">
        <f>IF(A48="","",IFERROR(M48/L48,0))</f>
        <v/>
      </c>
      <c r="O48" s="31" t="n"/>
      <c r="P48" s="31" t="n"/>
      <c r="Q48" s="31" t="n"/>
      <c r="R48" s="31" t="n"/>
      <c r="S48" s="33">
        <f>IF(A48="","",SUM(O48:R48))</f>
        <v/>
      </c>
      <c r="T48" s="31" t="n"/>
      <c r="U48" s="45">
        <f>IF(A48="","",IFERROR((J48-T48)/J48,0))</f>
        <v/>
      </c>
      <c r="V48" s="6" t="n"/>
      <c r="W48" s="10">
        <f>IF(OR(A48="",K48="",V48=""),"",IF(K48&gt;=V48,"REVISÃO VENCIDA",IF(K48&gt;=V48-1000,"REVISÃO PRÓXIMA","EM DIA")))</f>
        <v/>
      </c>
      <c r="X48" s="2" t="n"/>
      <c r="Y48" s="3" t="n"/>
      <c r="Z48" s="3" t="n"/>
    </row>
    <row r="49" ht="24" customHeight="1">
      <c r="A49" s="2" t="n"/>
      <c r="B49" s="3" t="n"/>
      <c r="C49" s="3" t="n"/>
      <c r="D49" s="2" t="n"/>
      <c r="E49" s="2" t="n"/>
      <c r="F49" s="3" t="n"/>
      <c r="G49" s="2" t="n"/>
      <c r="H49" s="2" t="n"/>
      <c r="I49" s="30" t="n"/>
      <c r="J49" s="31" t="n"/>
      <c r="K49" s="6" t="n"/>
      <c r="L49" s="32" t="n"/>
      <c r="M49" s="31" t="n"/>
      <c r="N49" s="35">
        <f>IF(A49="","",IFERROR(M49/L49,0))</f>
        <v/>
      </c>
      <c r="O49" s="31" t="n"/>
      <c r="P49" s="31" t="n"/>
      <c r="Q49" s="31" t="n"/>
      <c r="R49" s="31" t="n"/>
      <c r="S49" s="35">
        <f>IF(A49="","",SUM(O49:R49))</f>
        <v/>
      </c>
      <c r="T49" s="31" t="n"/>
      <c r="U49" s="46">
        <f>IF(A49="","",IFERROR((J49-T49)/J49,0))</f>
        <v/>
      </c>
      <c r="V49" s="6" t="n"/>
      <c r="W49" s="13">
        <f>IF(OR(A49="",K49="",V49=""),"",IF(K49&gt;=V49,"REVISÃO VENCIDA",IF(K49&gt;=V49-1000,"REVISÃO PRÓXIMA","EM DIA")))</f>
        <v/>
      </c>
      <c r="X49" s="2" t="n"/>
      <c r="Y49" s="3" t="n"/>
      <c r="Z49" s="3" t="n"/>
    </row>
    <row r="50" ht="24" customHeight="1">
      <c r="A50" s="2" t="n"/>
      <c r="B50" s="3" t="n"/>
      <c r="C50" s="3" t="n"/>
      <c r="D50" s="2" t="n"/>
      <c r="E50" s="2" t="n"/>
      <c r="F50" s="3" t="n"/>
      <c r="G50" s="2" t="n"/>
      <c r="H50" s="2" t="n"/>
      <c r="I50" s="30" t="n"/>
      <c r="J50" s="31" t="n"/>
      <c r="K50" s="6" t="n"/>
      <c r="L50" s="32" t="n"/>
      <c r="M50" s="31" t="n"/>
      <c r="N50" s="33">
        <f>IF(A50="","",IFERROR(M50/L50,0))</f>
        <v/>
      </c>
      <c r="O50" s="31" t="n"/>
      <c r="P50" s="31" t="n"/>
      <c r="Q50" s="31" t="n"/>
      <c r="R50" s="31" t="n"/>
      <c r="S50" s="33">
        <f>IF(A50="","",SUM(O50:R50))</f>
        <v/>
      </c>
      <c r="T50" s="31" t="n"/>
      <c r="U50" s="45">
        <f>IF(A50="","",IFERROR((J50-T50)/J50,0))</f>
        <v/>
      </c>
      <c r="V50" s="6" t="n"/>
      <c r="W50" s="10">
        <f>IF(OR(A50="",K50="",V50=""),"",IF(K50&gt;=V50,"REVISÃO VENCIDA",IF(K50&gt;=V50-1000,"REVISÃO PRÓXIMA","EM DIA")))</f>
        <v/>
      </c>
      <c r="X50" s="2" t="n"/>
      <c r="Y50" s="3" t="n"/>
      <c r="Z50" s="3" t="n"/>
    </row>
    <row r="51" ht="24" customHeight="1">
      <c r="A51" s="2" t="n"/>
      <c r="B51" s="3" t="n"/>
      <c r="C51" s="3" t="n"/>
      <c r="D51" s="2" t="n"/>
      <c r="E51" s="2" t="n"/>
      <c r="F51" s="3" t="n"/>
      <c r="G51" s="2" t="n"/>
      <c r="H51" s="2" t="n"/>
      <c r="I51" s="30" t="n"/>
      <c r="J51" s="31" t="n"/>
      <c r="K51" s="6" t="n"/>
      <c r="L51" s="32" t="n"/>
      <c r="M51" s="31" t="n"/>
      <c r="N51" s="35">
        <f>IF(A51="","",IFERROR(M51/L51,0))</f>
        <v/>
      </c>
      <c r="O51" s="31" t="n"/>
      <c r="P51" s="31" t="n"/>
      <c r="Q51" s="31" t="n"/>
      <c r="R51" s="31" t="n"/>
      <c r="S51" s="35">
        <f>IF(A51="","",SUM(O51:R51))</f>
        <v/>
      </c>
      <c r="T51" s="31" t="n"/>
      <c r="U51" s="46">
        <f>IF(A51="","",IFERROR((J51-T51)/J51,0))</f>
        <v/>
      </c>
      <c r="V51" s="6" t="n"/>
      <c r="W51" s="13">
        <f>IF(OR(A51="",K51="",V51=""),"",IF(K51&gt;=V51,"REVISÃO VENCIDA",IF(K51&gt;=V51-1000,"REVISÃO PRÓXIMA","EM DIA")))</f>
        <v/>
      </c>
      <c r="X51" s="2" t="n"/>
      <c r="Y51" s="3" t="n"/>
      <c r="Z51" s="3" t="n"/>
    </row>
    <row r="52" ht="24" customHeight="1">
      <c r="A52" s="2" t="n"/>
      <c r="B52" s="3" t="n"/>
      <c r="C52" s="3" t="n"/>
      <c r="D52" s="2" t="n"/>
      <c r="E52" s="2" t="n"/>
      <c r="F52" s="3" t="n"/>
      <c r="G52" s="2" t="n"/>
      <c r="H52" s="2" t="n"/>
      <c r="I52" s="30" t="n"/>
      <c r="J52" s="31" t="n"/>
      <c r="K52" s="6" t="n"/>
      <c r="L52" s="32" t="n"/>
      <c r="M52" s="31" t="n"/>
      <c r="N52" s="33">
        <f>IF(A52="","",IFERROR(M52/L52,0))</f>
        <v/>
      </c>
      <c r="O52" s="31" t="n"/>
      <c r="P52" s="31" t="n"/>
      <c r="Q52" s="31" t="n"/>
      <c r="R52" s="31" t="n"/>
      <c r="S52" s="33">
        <f>IF(A52="","",SUM(O52:R52))</f>
        <v/>
      </c>
      <c r="T52" s="31" t="n"/>
      <c r="U52" s="45">
        <f>IF(A52="","",IFERROR((J52-T52)/J52,0))</f>
        <v/>
      </c>
      <c r="V52" s="6" t="n"/>
      <c r="W52" s="10">
        <f>IF(OR(A52="",K52="",V52=""),"",IF(K52&gt;=V52,"REVISÃO VENCIDA",IF(K52&gt;=V52-1000,"REVISÃO PRÓXIMA","EM DIA")))</f>
        <v/>
      </c>
      <c r="X52" s="2" t="n"/>
      <c r="Y52" s="3" t="n"/>
      <c r="Z52" s="3" t="n"/>
    </row>
    <row r="53" ht="24" customHeight="1">
      <c r="A53" s="2" t="n"/>
      <c r="B53" s="3" t="n"/>
      <c r="C53" s="3" t="n"/>
      <c r="D53" s="2" t="n"/>
      <c r="E53" s="2" t="n"/>
      <c r="F53" s="3" t="n"/>
      <c r="G53" s="2" t="n"/>
      <c r="H53" s="2" t="n"/>
      <c r="I53" s="30" t="n"/>
      <c r="J53" s="31" t="n"/>
      <c r="K53" s="6" t="n"/>
      <c r="L53" s="32" t="n"/>
      <c r="M53" s="31" t="n"/>
      <c r="N53" s="35">
        <f>IF(A53="","",IFERROR(M53/L53,0))</f>
        <v/>
      </c>
      <c r="O53" s="31" t="n"/>
      <c r="P53" s="31" t="n"/>
      <c r="Q53" s="31" t="n"/>
      <c r="R53" s="31" t="n"/>
      <c r="S53" s="35">
        <f>IF(A53="","",SUM(O53:R53))</f>
        <v/>
      </c>
      <c r="T53" s="31" t="n"/>
      <c r="U53" s="46">
        <f>IF(A53="","",IFERROR((J53-T53)/J53,0))</f>
        <v/>
      </c>
      <c r="V53" s="6" t="n"/>
      <c r="W53" s="13">
        <f>IF(OR(A53="",K53="",V53=""),"",IF(K53&gt;=V53,"REVISÃO VENCIDA",IF(K53&gt;=V53-1000,"REVISÃO PRÓXIMA","EM DIA")))</f>
        <v/>
      </c>
      <c r="X53" s="2" t="n"/>
      <c r="Y53" s="3" t="n"/>
      <c r="Z53" s="3" t="n"/>
    </row>
    <row r="54" ht="24" customHeight="1">
      <c r="A54" s="2" t="n"/>
      <c r="B54" s="3" t="n"/>
      <c r="C54" s="3" t="n"/>
      <c r="D54" s="2" t="n"/>
      <c r="E54" s="2" t="n"/>
      <c r="F54" s="3" t="n"/>
      <c r="G54" s="2" t="n"/>
      <c r="H54" s="2" t="n"/>
      <c r="I54" s="30" t="n"/>
      <c r="J54" s="31" t="n"/>
      <c r="K54" s="6" t="n"/>
      <c r="L54" s="32" t="n"/>
      <c r="M54" s="31" t="n"/>
      <c r="N54" s="33">
        <f>IF(A54="","",IFERROR(M54/L54,0))</f>
        <v/>
      </c>
      <c r="O54" s="31" t="n"/>
      <c r="P54" s="31" t="n"/>
      <c r="Q54" s="31" t="n"/>
      <c r="R54" s="31" t="n"/>
      <c r="S54" s="33">
        <f>IF(A54="","",SUM(O54:R54))</f>
        <v/>
      </c>
      <c r="T54" s="31" t="n"/>
      <c r="U54" s="45">
        <f>IF(A54="","",IFERROR((J54-T54)/J54,0))</f>
        <v/>
      </c>
      <c r="V54" s="6" t="n"/>
      <c r="W54" s="10">
        <f>IF(OR(A54="",K54="",V54=""),"",IF(K54&gt;=V54,"REVISÃO VENCIDA",IF(K54&gt;=V54-1000,"REVISÃO PRÓXIMA","EM DIA")))</f>
        <v/>
      </c>
      <c r="X54" s="2" t="n"/>
      <c r="Y54" s="3" t="n"/>
      <c r="Z54" s="3" t="n"/>
    </row>
    <row r="55" ht="24" customHeight="1">
      <c r="A55" s="2" t="n"/>
      <c r="B55" s="3" t="n"/>
      <c r="C55" s="3" t="n"/>
      <c r="D55" s="2" t="n"/>
      <c r="E55" s="2" t="n"/>
      <c r="F55" s="3" t="n"/>
      <c r="G55" s="2" t="n"/>
      <c r="H55" s="2" t="n"/>
      <c r="I55" s="30" t="n"/>
      <c r="J55" s="31" t="n"/>
      <c r="K55" s="6" t="n"/>
      <c r="L55" s="32" t="n"/>
      <c r="M55" s="31" t="n"/>
      <c r="N55" s="35">
        <f>IF(A55="","",IFERROR(M55/L55,0))</f>
        <v/>
      </c>
      <c r="O55" s="31" t="n"/>
      <c r="P55" s="31" t="n"/>
      <c r="Q55" s="31" t="n"/>
      <c r="R55" s="31" t="n"/>
      <c r="S55" s="35">
        <f>IF(A55="","",SUM(O55:R55))</f>
        <v/>
      </c>
      <c r="T55" s="31" t="n"/>
      <c r="U55" s="46">
        <f>IF(A55="","",IFERROR((J55-T55)/J55,0))</f>
        <v/>
      </c>
      <c r="V55" s="6" t="n"/>
      <c r="W55" s="13">
        <f>IF(OR(A55="",K55="",V55=""),"",IF(K55&gt;=V55,"REVISÃO VENCIDA",IF(K55&gt;=V55-1000,"REVISÃO PRÓXIMA","EM DIA")))</f>
        <v/>
      </c>
      <c r="X55" s="2" t="n"/>
      <c r="Y55" s="3" t="n"/>
      <c r="Z55" s="3" t="n"/>
    </row>
    <row r="56" ht="24" customHeight="1">
      <c r="A56" s="2" t="n"/>
      <c r="B56" s="3" t="n"/>
      <c r="C56" s="3" t="n"/>
      <c r="D56" s="2" t="n"/>
      <c r="E56" s="2" t="n"/>
      <c r="F56" s="3" t="n"/>
      <c r="G56" s="2" t="n"/>
      <c r="H56" s="2" t="n"/>
      <c r="I56" s="30" t="n"/>
      <c r="J56" s="31" t="n"/>
      <c r="K56" s="6" t="n"/>
      <c r="L56" s="32" t="n"/>
      <c r="M56" s="31" t="n"/>
      <c r="N56" s="33">
        <f>IF(A56="","",IFERROR(M56/L56,0))</f>
        <v/>
      </c>
      <c r="O56" s="31" t="n"/>
      <c r="P56" s="31" t="n"/>
      <c r="Q56" s="31" t="n"/>
      <c r="R56" s="31" t="n"/>
      <c r="S56" s="33">
        <f>IF(A56="","",SUM(O56:R56))</f>
        <v/>
      </c>
      <c r="T56" s="31" t="n"/>
      <c r="U56" s="45">
        <f>IF(A56="","",IFERROR((J56-T56)/J56,0))</f>
        <v/>
      </c>
      <c r="V56" s="6" t="n"/>
      <c r="W56" s="10">
        <f>IF(OR(A56="",K56="",V56=""),"",IF(K56&gt;=V56,"REVISÃO VENCIDA",IF(K56&gt;=V56-1000,"REVISÃO PRÓXIMA","EM DIA")))</f>
        <v/>
      </c>
      <c r="X56" s="2" t="n"/>
      <c r="Y56" s="3" t="n"/>
      <c r="Z56" s="3" t="n"/>
    </row>
    <row r="57" ht="24" customHeight="1">
      <c r="A57" s="2" t="n"/>
      <c r="B57" s="3" t="n"/>
      <c r="C57" s="3" t="n"/>
      <c r="D57" s="2" t="n"/>
      <c r="E57" s="2" t="n"/>
      <c r="F57" s="3" t="n"/>
      <c r="G57" s="2" t="n"/>
      <c r="H57" s="2" t="n"/>
      <c r="I57" s="30" t="n"/>
      <c r="J57" s="31" t="n"/>
      <c r="K57" s="6" t="n"/>
      <c r="L57" s="32" t="n"/>
      <c r="M57" s="31" t="n"/>
      <c r="N57" s="35">
        <f>IF(A57="","",IFERROR(M57/L57,0))</f>
        <v/>
      </c>
      <c r="O57" s="31" t="n"/>
      <c r="P57" s="31" t="n"/>
      <c r="Q57" s="31" t="n"/>
      <c r="R57" s="31" t="n"/>
      <c r="S57" s="35">
        <f>IF(A57="","",SUM(O57:R57))</f>
        <v/>
      </c>
      <c r="T57" s="31" t="n"/>
      <c r="U57" s="46">
        <f>IF(A57="","",IFERROR((J57-T57)/J57,0))</f>
        <v/>
      </c>
      <c r="V57" s="6" t="n"/>
      <c r="W57" s="13">
        <f>IF(OR(A57="",K57="",V57=""),"",IF(K57&gt;=V57,"REVISÃO VENCIDA",IF(K57&gt;=V57-1000,"REVISÃO PRÓXIMA","EM DIA")))</f>
        <v/>
      </c>
      <c r="X57" s="2" t="n"/>
      <c r="Y57" s="3" t="n"/>
      <c r="Z57" s="3" t="n"/>
    </row>
    <row r="58" ht="24" customHeight="1">
      <c r="A58" s="2" t="n"/>
      <c r="B58" s="3" t="n"/>
      <c r="C58" s="3" t="n"/>
      <c r="D58" s="2" t="n"/>
      <c r="E58" s="2" t="n"/>
      <c r="F58" s="3" t="n"/>
      <c r="G58" s="2" t="n"/>
      <c r="H58" s="2" t="n"/>
      <c r="I58" s="30" t="n"/>
      <c r="J58" s="31" t="n"/>
      <c r="K58" s="6" t="n"/>
      <c r="L58" s="32" t="n"/>
      <c r="M58" s="31" t="n"/>
      <c r="N58" s="33">
        <f>IF(A58="","",IFERROR(M58/L58,0))</f>
        <v/>
      </c>
      <c r="O58" s="31" t="n"/>
      <c r="P58" s="31" t="n"/>
      <c r="Q58" s="31" t="n"/>
      <c r="R58" s="31" t="n"/>
      <c r="S58" s="33">
        <f>IF(A58="","",SUM(O58:R58))</f>
        <v/>
      </c>
      <c r="T58" s="31" t="n"/>
      <c r="U58" s="45">
        <f>IF(A58="","",IFERROR((J58-T58)/J58,0))</f>
        <v/>
      </c>
      <c r="V58" s="6" t="n"/>
      <c r="W58" s="10">
        <f>IF(OR(A58="",K58="",V58=""),"",IF(K58&gt;=V58,"REVISÃO VENCIDA",IF(K58&gt;=V58-1000,"REVISÃO PRÓXIMA","EM DIA")))</f>
        <v/>
      </c>
      <c r="X58" s="2" t="n"/>
      <c r="Y58" s="3" t="n"/>
      <c r="Z58" s="3" t="n"/>
    </row>
    <row r="59" ht="24" customHeight="1">
      <c r="A59" s="2" t="n"/>
      <c r="B59" s="3" t="n"/>
      <c r="C59" s="3" t="n"/>
      <c r="D59" s="2" t="n"/>
      <c r="E59" s="2" t="n"/>
      <c r="F59" s="3" t="n"/>
      <c r="G59" s="2" t="n"/>
      <c r="H59" s="2" t="n"/>
      <c r="I59" s="30" t="n"/>
      <c r="J59" s="31" t="n"/>
      <c r="K59" s="6" t="n"/>
      <c r="L59" s="32" t="n"/>
      <c r="M59" s="31" t="n"/>
      <c r="N59" s="35">
        <f>IF(A59="","",IFERROR(M59/L59,0))</f>
        <v/>
      </c>
      <c r="O59" s="31" t="n"/>
      <c r="P59" s="31" t="n"/>
      <c r="Q59" s="31" t="n"/>
      <c r="R59" s="31" t="n"/>
      <c r="S59" s="35">
        <f>IF(A59="","",SUM(O59:R59))</f>
        <v/>
      </c>
      <c r="T59" s="31" t="n"/>
      <c r="U59" s="46">
        <f>IF(A59="","",IFERROR((J59-T59)/J59,0))</f>
        <v/>
      </c>
      <c r="V59" s="6" t="n"/>
      <c r="W59" s="13">
        <f>IF(OR(A59="",K59="",V59=""),"",IF(K59&gt;=V59,"REVISÃO VENCIDA",IF(K59&gt;=V59-1000,"REVISÃO PRÓXIMA","EM DIA")))</f>
        <v/>
      </c>
      <c r="X59" s="2" t="n"/>
      <c r="Y59" s="3" t="n"/>
      <c r="Z59" s="3" t="n"/>
    </row>
    <row r="60" ht="24" customHeight="1">
      <c r="A60" s="2" t="n"/>
      <c r="B60" s="3" t="n"/>
      <c r="C60" s="3" t="n"/>
      <c r="D60" s="2" t="n"/>
      <c r="E60" s="2" t="n"/>
      <c r="F60" s="3" t="n"/>
      <c r="G60" s="2" t="n"/>
      <c r="H60" s="2" t="n"/>
      <c r="I60" s="30" t="n"/>
      <c r="J60" s="31" t="n"/>
      <c r="K60" s="6" t="n"/>
      <c r="L60" s="32" t="n"/>
      <c r="M60" s="31" t="n"/>
      <c r="N60" s="33">
        <f>IF(A60="","",IFERROR(M60/L60,0))</f>
        <v/>
      </c>
      <c r="O60" s="31" t="n"/>
      <c r="P60" s="31" t="n"/>
      <c r="Q60" s="31" t="n"/>
      <c r="R60" s="31" t="n"/>
      <c r="S60" s="33">
        <f>IF(A60="","",SUM(O60:R60))</f>
        <v/>
      </c>
      <c r="T60" s="31" t="n"/>
      <c r="U60" s="45">
        <f>IF(A60="","",IFERROR((J60-T60)/J60,0))</f>
        <v/>
      </c>
      <c r="V60" s="6" t="n"/>
      <c r="W60" s="10">
        <f>IF(OR(A60="",K60="",V60=""),"",IF(K60&gt;=V60,"REVISÃO VENCIDA",IF(K60&gt;=V60-1000,"REVISÃO PRÓXIMA","EM DIA")))</f>
        <v/>
      </c>
      <c r="X60" s="2" t="n"/>
      <c r="Y60" s="3" t="n"/>
      <c r="Z60" s="3" t="n"/>
    </row>
    <row r="61" ht="24" customHeight="1">
      <c r="A61" s="2" t="n"/>
      <c r="B61" s="3" t="n"/>
      <c r="C61" s="3" t="n"/>
      <c r="D61" s="2" t="n"/>
      <c r="E61" s="2" t="n"/>
      <c r="F61" s="3" t="n"/>
      <c r="G61" s="2" t="n"/>
      <c r="H61" s="2" t="n"/>
      <c r="I61" s="30" t="n"/>
      <c r="J61" s="31" t="n"/>
      <c r="K61" s="6" t="n"/>
      <c r="L61" s="32" t="n"/>
      <c r="M61" s="31" t="n"/>
      <c r="N61" s="35">
        <f>IF(A61="","",IFERROR(M61/L61,0))</f>
        <v/>
      </c>
      <c r="O61" s="31" t="n"/>
      <c r="P61" s="31" t="n"/>
      <c r="Q61" s="31" t="n"/>
      <c r="R61" s="31" t="n"/>
      <c r="S61" s="35">
        <f>IF(A61="","",SUM(O61:R61))</f>
        <v/>
      </c>
      <c r="T61" s="31" t="n"/>
      <c r="U61" s="46">
        <f>IF(A61="","",IFERROR((J61-T61)/J61,0))</f>
        <v/>
      </c>
      <c r="V61" s="6" t="n"/>
      <c r="W61" s="13">
        <f>IF(OR(A61="",K61="",V61=""),"",IF(K61&gt;=V61,"REVISÃO VENCIDA",IF(K61&gt;=V61-1000,"REVISÃO PRÓXIMA","EM DIA")))</f>
        <v/>
      </c>
      <c r="X61" s="2" t="n"/>
      <c r="Y61" s="3" t="n"/>
      <c r="Z61" s="3" t="n"/>
    </row>
    <row r="62" ht="24" customHeight="1">
      <c r="A62" s="2" t="n"/>
      <c r="B62" s="3" t="n"/>
      <c r="C62" s="3" t="n"/>
      <c r="D62" s="2" t="n"/>
      <c r="E62" s="2" t="n"/>
      <c r="F62" s="3" t="n"/>
      <c r="G62" s="2" t="n"/>
      <c r="H62" s="2" t="n"/>
      <c r="I62" s="30" t="n"/>
      <c r="J62" s="31" t="n"/>
      <c r="K62" s="6" t="n"/>
      <c r="L62" s="32" t="n"/>
      <c r="M62" s="31" t="n"/>
      <c r="N62" s="33">
        <f>IF(A62="","",IFERROR(M62/L62,0))</f>
        <v/>
      </c>
      <c r="O62" s="31" t="n"/>
      <c r="P62" s="31" t="n"/>
      <c r="Q62" s="31" t="n"/>
      <c r="R62" s="31" t="n"/>
      <c r="S62" s="33">
        <f>IF(A62="","",SUM(O62:R62))</f>
        <v/>
      </c>
      <c r="T62" s="31" t="n"/>
      <c r="U62" s="45">
        <f>IF(A62="","",IFERROR((J62-T62)/J62,0))</f>
        <v/>
      </c>
      <c r="V62" s="6" t="n"/>
      <c r="W62" s="10">
        <f>IF(OR(A62="",K62="",V62=""),"",IF(K62&gt;=V62,"REVISÃO VENCIDA",IF(K62&gt;=V62-1000,"REVISÃO PRÓXIMA","EM DIA")))</f>
        <v/>
      </c>
      <c r="X62" s="2" t="n"/>
      <c r="Y62" s="3" t="n"/>
      <c r="Z62" s="3" t="n"/>
    </row>
    <row r="63" ht="24" customHeight="1">
      <c r="A63" s="2" t="n"/>
      <c r="B63" s="3" t="n"/>
      <c r="C63" s="3" t="n"/>
      <c r="D63" s="2" t="n"/>
      <c r="E63" s="2" t="n"/>
      <c r="F63" s="3" t="n"/>
      <c r="G63" s="2" t="n"/>
      <c r="H63" s="2" t="n"/>
      <c r="I63" s="30" t="n"/>
      <c r="J63" s="31" t="n"/>
      <c r="K63" s="6" t="n"/>
      <c r="L63" s="32" t="n"/>
      <c r="M63" s="31" t="n"/>
      <c r="N63" s="35">
        <f>IF(A63="","",IFERROR(M63/L63,0))</f>
        <v/>
      </c>
      <c r="O63" s="31" t="n"/>
      <c r="P63" s="31" t="n"/>
      <c r="Q63" s="31" t="n"/>
      <c r="R63" s="31" t="n"/>
      <c r="S63" s="35">
        <f>IF(A63="","",SUM(O63:R63))</f>
        <v/>
      </c>
      <c r="T63" s="31" t="n"/>
      <c r="U63" s="46">
        <f>IF(A63="","",IFERROR((J63-T63)/J63,0))</f>
        <v/>
      </c>
      <c r="V63" s="6" t="n"/>
      <c r="W63" s="13">
        <f>IF(OR(A63="",K63="",V63=""),"",IF(K63&gt;=V63,"REVISÃO VENCIDA",IF(K63&gt;=V63-1000,"REVISÃO PRÓXIMA","EM DIA")))</f>
        <v/>
      </c>
      <c r="X63" s="2" t="n"/>
      <c r="Y63" s="3" t="n"/>
      <c r="Z63" s="3" t="n"/>
    </row>
    <row r="64" ht="24" customHeight="1">
      <c r="A64" s="2" t="n"/>
      <c r="B64" s="3" t="n"/>
      <c r="C64" s="3" t="n"/>
      <c r="D64" s="2" t="n"/>
      <c r="E64" s="2" t="n"/>
      <c r="F64" s="3" t="n"/>
      <c r="G64" s="2" t="n"/>
      <c r="H64" s="2" t="n"/>
      <c r="I64" s="30" t="n"/>
      <c r="J64" s="31" t="n"/>
      <c r="K64" s="6" t="n"/>
      <c r="L64" s="32" t="n"/>
      <c r="M64" s="31" t="n"/>
      <c r="N64" s="33">
        <f>IF(A64="","",IFERROR(M64/L64,0))</f>
        <v/>
      </c>
      <c r="O64" s="31" t="n"/>
      <c r="P64" s="31" t="n"/>
      <c r="Q64" s="31" t="n"/>
      <c r="R64" s="31" t="n"/>
      <c r="S64" s="33">
        <f>IF(A64="","",SUM(O64:R64))</f>
        <v/>
      </c>
      <c r="T64" s="31" t="n"/>
      <c r="U64" s="45">
        <f>IF(A64="","",IFERROR((J64-T64)/J64,0))</f>
        <v/>
      </c>
      <c r="V64" s="6" t="n"/>
      <c r="W64" s="10">
        <f>IF(OR(A64="",K64="",V64=""),"",IF(K64&gt;=V64,"REVISÃO VENCIDA",IF(K64&gt;=V64-1000,"REVISÃO PRÓXIMA","EM DIA")))</f>
        <v/>
      </c>
      <c r="X64" s="2" t="n"/>
      <c r="Y64" s="3" t="n"/>
      <c r="Z64" s="3" t="n"/>
    </row>
    <row r="65" ht="24" customHeight="1">
      <c r="A65" s="2" t="n"/>
      <c r="B65" s="3" t="n"/>
      <c r="C65" s="3" t="n"/>
      <c r="D65" s="2" t="n"/>
      <c r="E65" s="2" t="n"/>
      <c r="F65" s="3" t="n"/>
      <c r="G65" s="2" t="n"/>
      <c r="H65" s="2" t="n"/>
      <c r="I65" s="30" t="n"/>
      <c r="J65" s="31" t="n"/>
      <c r="K65" s="6" t="n"/>
      <c r="L65" s="32" t="n"/>
      <c r="M65" s="31" t="n"/>
      <c r="N65" s="35">
        <f>IF(A65="","",IFERROR(M65/L65,0))</f>
        <v/>
      </c>
      <c r="O65" s="31" t="n"/>
      <c r="P65" s="31" t="n"/>
      <c r="Q65" s="31" t="n"/>
      <c r="R65" s="31" t="n"/>
      <c r="S65" s="35">
        <f>IF(A65="","",SUM(O65:R65))</f>
        <v/>
      </c>
      <c r="T65" s="31" t="n"/>
      <c r="U65" s="46">
        <f>IF(A65="","",IFERROR((J65-T65)/J65,0))</f>
        <v/>
      </c>
      <c r="V65" s="6" t="n"/>
      <c r="W65" s="13">
        <f>IF(OR(A65="",K65="",V65=""),"",IF(K65&gt;=V65,"REVISÃO VENCIDA",IF(K65&gt;=V65-1000,"REVISÃO PRÓXIMA","EM DIA")))</f>
        <v/>
      </c>
      <c r="X65" s="2" t="n"/>
      <c r="Y65" s="3" t="n"/>
      <c r="Z65" s="3" t="n"/>
    </row>
    <row r="66" ht="24" customHeight="1">
      <c r="A66" s="2" t="n"/>
      <c r="B66" s="3" t="n"/>
      <c r="C66" s="3" t="n"/>
      <c r="D66" s="2" t="n"/>
      <c r="E66" s="2" t="n"/>
      <c r="F66" s="3" t="n"/>
      <c r="G66" s="2" t="n"/>
      <c r="H66" s="2" t="n"/>
      <c r="I66" s="30" t="n"/>
      <c r="J66" s="31" t="n"/>
      <c r="K66" s="6" t="n"/>
      <c r="L66" s="32" t="n"/>
      <c r="M66" s="31" t="n"/>
      <c r="N66" s="33">
        <f>IF(A66="","",IFERROR(M66/L66,0))</f>
        <v/>
      </c>
      <c r="O66" s="31" t="n"/>
      <c r="P66" s="31" t="n"/>
      <c r="Q66" s="31" t="n"/>
      <c r="R66" s="31" t="n"/>
      <c r="S66" s="33">
        <f>IF(A66="","",SUM(O66:R66))</f>
        <v/>
      </c>
      <c r="T66" s="31" t="n"/>
      <c r="U66" s="45">
        <f>IF(A66="","",IFERROR((J66-T66)/J66,0))</f>
        <v/>
      </c>
      <c r="V66" s="6" t="n"/>
      <c r="W66" s="10">
        <f>IF(OR(A66="",K66="",V66=""),"",IF(K66&gt;=V66,"REVISÃO VENCIDA",IF(K66&gt;=V66-1000,"REVISÃO PRÓXIMA","EM DIA")))</f>
        <v/>
      </c>
      <c r="X66" s="2" t="n"/>
      <c r="Y66" s="3" t="n"/>
      <c r="Z66" s="3" t="n"/>
    </row>
    <row r="67" ht="24" customHeight="1">
      <c r="A67" s="2" t="n"/>
      <c r="B67" s="3" t="n"/>
      <c r="C67" s="3" t="n"/>
      <c r="D67" s="2" t="n"/>
      <c r="E67" s="2" t="n"/>
      <c r="F67" s="3" t="n"/>
      <c r="G67" s="2" t="n"/>
      <c r="H67" s="2" t="n"/>
      <c r="I67" s="30" t="n"/>
      <c r="J67" s="31" t="n"/>
      <c r="K67" s="6" t="n"/>
      <c r="L67" s="32" t="n"/>
      <c r="M67" s="31" t="n"/>
      <c r="N67" s="35">
        <f>IF(A67="","",IFERROR(M67/L67,0))</f>
        <v/>
      </c>
      <c r="O67" s="31" t="n"/>
      <c r="P67" s="31" t="n"/>
      <c r="Q67" s="31" t="n"/>
      <c r="R67" s="31" t="n"/>
      <c r="S67" s="35">
        <f>IF(A67="","",SUM(O67:R67))</f>
        <v/>
      </c>
      <c r="T67" s="31" t="n"/>
      <c r="U67" s="46">
        <f>IF(A67="","",IFERROR((J67-T67)/J67,0))</f>
        <v/>
      </c>
      <c r="V67" s="6" t="n"/>
      <c r="W67" s="13">
        <f>IF(OR(A67="",K67="",V67=""),"",IF(K67&gt;=V67,"REVISÃO VENCIDA",IF(K67&gt;=V67-1000,"REVISÃO PRÓXIMA","EM DIA")))</f>
        <v/>
      </c>
      <c r="X67" s="2" t="n"/>
      <c r="Y67" s="3" t="n"/>
      <c r="Z67" s="3" t="n"/>
    </row>
    <row r="68" ht="24" customHeight="1">
      <c r="A68" s="2" t="n"/>
      <c r="B68" s="3" t="n"/>
      <c r="C68" s="3" t="n"/>
      <c r="D68" s="2" t="n"/>
      <c r="E68" s="2" t="n"/>
      <c r="F68" s="3" t="n"/>
      <c r="G68" s="2" t="n"/>
      <c r="H68" s="2" t="n"/>
      <c r="I68" s="30" t="n"/>
      <c r="J68" s="31" t="n"/>
      <c r="K68" s="6" t="n"/>
      <c r="L68" s="32" t="n"/>
      <c r="M68" s="31" t="n"/>
      <c r="N68" s="33">
        <f>IF(A68="","",IFERROR(M68/L68,0))</f>
        <v/>
      </c>
      <c r="O68" s="31" t="n"/>
      <c r="P68" s="31" t="n"/>
      <c r="Q68" s="31" t="n"/>
      <c r="R68" s="31" t="n"/>
      <c r="S68" s="33">
        <f>IF(A68="","",SUM(O68:R68))</f>
        <v/>
      </c>
      <c r="T68" s="31" t="n"/>
      <c r="U68" s="45">
        <f>IF(A68="","",IFERROR((J68-T68)/J68,0))</f>
        <v/>
      </c>
      <c r="V68" s="6" t="n"/>
      <c r="W68" s="10">
        <f>IF(OR(A68="",K68="",V68=""),"",IF(K68&gt;=V68,"REVISÃO VENCIDA",IF(K68&gt;=V68-1000,"REVISÃO PRÓXIMA","EM DIA")))</f>
        <v/>
      </c>
      <c r="X68" s="2" t="n"/>
      <c r="Y68" s="3" t="n"/>
      <c r="Z68" s="3" t="n"/>
    </row>
    <row r="69" ht="24" customHeight="1">
      <c r="A69" s="2" t="n"/>
      <c r="B69" s="3" t="n"/>
      <c r="C69" s="3" t="n"/>
      <c r="D69" s="2" t="n"/>
      <c r="E69" s="2" t="n"/>
      <c r="F69" s="3" t="n"/>
      <c r="G69" s="2" t="n"/>
      <c r="H69" s="2" t="n"/>
      <c r="I69" s="30" t="n"/>
      <c r="J69" s="31" t="n"/>
      <c r="K69" s="6" t="n"/>
      <c r="L69" s="32" t="n"/>
      <c r="M69" s="31" t="n"/>
      <c r="N69" s="35">
        <f>IF(A69="","",IFERROR(M69/L69,0))</f>
        <v/>
      </c>
      <c r="O69" s="31" t="n"/>
      <c r="P69" s="31" t="n"/>
      <c r="Q69" s="31" t="n"/>
      <c r="R69" s="31" t="n"/>
      <c r="S69" s="35">
        <f>IF(A69="","",SUM(O69:R69))</f>
        <v/>
      </c>
      <c r="T69" s="31" t="n"/>
      <c r="U69" s="46">
        <f>IF(A69="","",IFERROR((J69-T69)/J69,0))</f>
        <v/>
      </c>
      <c r="V69" s="6" t="n"/>
      <c r="W69" s="13">
        <f>IF(OR(A69="",K69="",V69=""),"",IF(K69&gt;=V69,"REVISÃO VENCIDA",IF(K69&gt;=V69-1000,"REVISÃO PRÓXIMA","EM DIA")))</f>
        <v/>
      </c>
      <c r="X69" s="2" t="n"/>
      <c r="Y69" s="3" t="n"/>
      <c r="Z69" s="3" t="n"/>
    </row>
    <row r="70" ht="24" customHeight="1">
      <c r="A70" s="2" t="n"/>
      <c r="B70" s="3" t="n"/>
      <c r="C70" s="3" t="n"/>
      <c r="D70" s="2" t="n"/>
      <c r="E70" s="2" t="n"/>
      <c r="F70" s="3" t="n"/>
      <c r="G70" s="2" t="n"/>
      <c r="H70" s="2" t="n"/>
      <c r="I70" s="30" t="n"/>
      <c r="J70" s="31" t="n"/>
      <c r="K70" s="6" t="n"/>
      <c r="L70" s="32" t="n"/>
      <c r="M70" s="31" t="n"/>
      <c r="N70" s="33">
        <f>IF(A70="","",IFERROR(M70/L70,0))</f>
        <v/>
      </c>
      <c r="O70" s="31" t="n"/>
      <c r="P70" s="31" t="n"/>
      <c r="Q70" s="31" t="n"/>
      <c r="R70" s="31" t="n"/>
      <c r="S70" s="33">
        <f>IF(A70="","",SUM(O70:R70))</f>
        <v/>
      </c>
      <c r="T70" s="31" t="n"/>
      <c r="U70" s="45">
        <f>IF(A70="","",IFERROR((J70-T70)/J70,0))</f>
        <v/>
      </c>
      <c r="V70" s="6" t="n"/>
      <c r="W70" s="10">
        <f>IF(OR(A70="",K70="",V70=""),"",IF(K70&gt;=V70,"REVISÃO VENCIDA",IF(K70&gt;=V70-1000,"REVISÃO PRÓXIMA","EM DIA")))</f>
        <v/>
      </c>
      <c r="X70" s="2" t="n"/>
      <c r="Y70" s="3" t="n"/>
      <c r="Z70" s="3" t="n"/>
    </row>
    <row r="71" ht="24" customHeight="1">
      <c r="A71" s="2" t="n"/>
      <c r="B71" s="3" t="n"/>
      <c r="C71" s="3" t="n"/>
      <c r="D71" s="2" t="n"/>
      <c r="E71" s="2" t="n"/>
      <c r="F71" s="3" t="n"/>
      <c r="G71" s="2" t="n"/>
      <c r="H71" s="2" t="n"/>
      <c r="I71" s="30" t="n"/>
      <c r="J71" s="31" t="n"/>
      <c r="K71" s="6" t="n"/>
      <c r="L71" s="32" t="n"/>
      <c r="M71" s="31" t="n"/>
      <c r="N71" s="35">
        <f>IF(A71="","",IFERROR(M71/L71,0))</f>
        <v/>
      </c>
      <c r="O71" s="31" t="n"/>
      <c r="P71" s="31" t="n"/>
      <c r="Q71" s="31" t="n"/>
      <c r="R71" s="31" t="n"/>
      <c r="S71" s="35">
        <f>IF(A71="","",SUM(O71:R71))</f>
        <v/>
      </c>
      <c r="T71" s="31" t="n"/>
      <c r="U71" s="46">
        <f>IF(A71="","",IFERROR((J71-T71)/J71,0))</f>
        <v/>
      </c>
      <c r="V71" s="6" t="n"/>
      <c r="W71" s="13">
        <f>IF(OR(A71="",K71="",V71=""),"",IF(K71&gt;=V71,"REVISÃO VENCIDA",IF(K71&gt;=V71-1000,"REVISÃO PRÓXIMA","EM DIA")))</f>
        <v/>
      </c>
      <c r="X71" s="2" t="n"/>
      <c r="Y71" s="3" t="n"/>
      <c r="Z71" s="3" t="n"/>
    </row>
    <row r="72" ht="24" customHeight="1">
      <c r="A72" s="2" t="n"/>
      <c r="B72" s="3" t="n"/>
      <c r="C72" s="3" t="n"/>
      <c r="D72" s="2" t="n"/>
      <c r="E72" s="2" t="n"/>
      <c r="F72" s="3" t="n"/>
      <c r="G72" s="2" t="n"/>
      <c r="H72" s="2" t="n"/>
      <c r="I72" s="30" t="n"/>
      <c r="J72" s="31" t="n"/>
      <c r="K72" s="6" t="n"/>
      <c r="L72" s="32" t="n"/>
      <c r="M72" s="31" t="n"/>
      <c r="N72" s="33">
        <f>IF(A72="","",IFERROR(M72/L72,0))</f>
        <v/>
      </c>
      <c r="O72" s="31" t="n"/>
      <c r="P72" s="31" t="n"/>
      <c r="Q72" s="31" t="n"/>
      <c r="R72" s="31" t="n"/>
      <c r="S72" s="33">
        <f>IF(A72="","",SUM(O72:R72))</f>
        <v/>
      </c>
      <c r="T72" s="31" t="n"/>
      <c r="U72" s="45">
        <f>IF(A72="","",IFERROR((J72-T72)/J72,0))</f>
        <v/>
      </c>
      <c r="V72" s="6" t="n"/>
      <c r="W72" s="10">
        <f>IF(OR(A72="",K72="",V72=""),"",IF(K72&gt;=V72,"REVISÃO VENCIDA",IF(K72&gt;=V72-1000,"REVISÃO PRÓXIMA","EM DIA")))</f>
        <v/>
      </c>
      <c r="X72" s="2" t="n"/>
      <c r="Y72" s="3" t="n"/>
      <c r="Z72" s="3" t="n"/>
    </row>
    <row r="73" ht="24" customHeight="1">
      <c r="A73" s="2" t="n"/>
      <c r="B73" s="3" t="n"/>
      <c r="C73" s="3" t="n"/>
      <c r="D73" s="2" t="n"/>
      <c r="E73" s="2" t="n"/>
      <c r="F73" s="3" t="n"/>
      <c r="G73" s="2" t="n"/>
      <c r="H73" s="2" t="n"/>
      <c r="I73" s="30" t="n"/>
      <c r="J73" s="31" t="n"/>
      <c r="K73" s="6" t="n"/>
      <c r="L73" s="32" t="n"/>
      <c r="M73" s="31" t="n"/>
      <c r="N73" s="35">
        <f>IF(A73="","",IFERROR(M73/L73,0))</f>
        <v/>
      </c>
      <c r="O73" s="31" t="n"/>
      <c r="P73" s="31" t="n"/>
      <c r="Q73" s="31" t="n"/>
      <c r="R73" s="31" t="n"/>
      <c r="S73" s="35">
        <f>IF(A73="","",SUM(O73:R73))</f>
        <v/>
      </c>
      <c r="T73" s="31" t="n"/>
      <c r="U73" s="46">
        <f>IF(A73="","",IFERROR((J73-T73)/J73,0))</f>
        <v/>
      </c>
      <c r="V73" s="6" t="n"/>
      <c r="W73" s="13">
        <f>IF(OR(A73="",K73="",V73=""),"",IF(K73&gt;=V73,"REVISÃO VENCIDA",IF(K73&gt;=V73-1000,"REVISÃO PRÓXIMA","EM DIA")))</f>
        <v/>
      </c>
      <c r="X73" s="2" t="n"/>
      <c r="Y73" s="3" t="n"/>
      <c r="Z73" s="3" t="n"/>
    </row>
    <row r="74" ht="24" customHeight="1">
      <c r="A74" s="2" t="n"/>
      <c r="B74" s="3" t="n"/>
      <c r="C74" s="3" t="n"/>
      <c r="D74" s="2" t="n"/>
      <c r="E74" s="2" t="n"/>
      <c r="F74" s="3" t="n"/>
      <c r="G74" s="2" t="n"/>
      <c r="H74" s="2" t="n"/>
      <c r="I74" s="30" t="n"/>
      <c r="J74" s="31" t="n"/>
      <c r="K74" s="6" t="n"/>
      <c r="L74" s="32" t="n"/>
      <c r="M74" s="31" t="n"/>
      <c r="N74" s="33">
        <f>IF(A74="","",IFERROR(M74/L74,0))</f>
        <v/>
      </c>
      <c r="O74" s="31" t="n"/>
      <c r="P74" s="31" t="n"/>
      <c r="Q74" s="31" t="n"/>
      <c r="R74" s="31" t="n"/>
      <c r="S74" s="33">
        <f>IF(A74="","",SUM(O74:R74))</f>
        <v/>
      </c>
      <c r="T74" s="31" t="n"/>
      <c r="U74" s="45">
        <f>IF(A74="","",IFERROR((J74-T74)/J74,0))</f>
        <v/>
      </c>
      <c r="V74" s="6" t="n"/>
      <c r="W74" s="10">
        <f>IF(OR(A74="",K74="",V74=""),"",IF(K74&gt;=V74,"REVISÃO VENCIDA",IF(K74&gt;=V74-1000,"REVISÃO PRÓXIMA","EM DIA")))</f>
        <v/>
      </c>
      <c r="X74" s="2" t="n"/>
      <c r="Y74" s="3" t="n"/>
      <c r="Z74" s="3" t="n"/>
    </row>
    <row r="75" ht="24" customHeight="1">
      <c r="A75" s="2" t="n"/>
      <c r="B75" s="3" t="n"/>
      <c r="C75" s="3" t="n"/>
      <c r="D75" s="2" t="n"/>
      <c r="E75" s="2" t="n"/>
      <c r="F75" s="3" t="n"/>
      <c r="G75" s="2" t="n"/>
      <c r="H75" s="2" t="n"/>
      <c r="I75" s="30" t="n"/>
      <c r="J75" s="31" t="n"/>
      <c r="K75" s="6" t="n"/>
      <c r="L75" s="32" t="n"/>
      <c r="M75" s="31" t="n"/>
      <c r="N75" s="35">
        <f>IF(A75="","",IFERROR(M75/L75,0))</f>
        <v/>
      </c>
      <c r="O75" s="31" t="n"/>
      <c r="P75" s="31" t="n"/>
      <c r="Q75" s="31" t="n"/>
      <c r="R75" s="31" t="n"/>
      <c r="S75" s="35">
        <f>IF(A75="","",SUM(O75:R75))</f>
        <v/>
      </c>
      <c r="T75" s="31" t="n"/>
      <c r="U75" s="46">
        <f>IF(A75="","",IFERROR((J75-T75)/J75,0))</f>
        <v/>
      </c>
      <c r="V75" s="6" t="n"/>
      <c r="W75" s="13">
        <f>IF(OR(A75="",K75="",V75=""),"",IF(K75&gt;=V75,"REVISÃO VENCIDA",IF(K75&gt;=V75-1000,"REVISÃO PRÓXIMA","EM DIA")))</f>
        <v/>
      </c>
      <c r="X75" s="2" t="n"/>
      <c r="Y75" s="3" t="n"/>
      <c r="Z75" s="3" t="n"/>
    </row>
    <row r="76" ht="24" customHeight="1">
      <c r="A76" s="2" t="n"/>
      <c r="B76" s="3" t="n"/>
      <c r="C76" s="3" t="n"/>
      <c r="D76" s="2" t="n"/>
      <c r="E76" s="2" t="n"/>
      <c r="F76" s="3" t="n"/>
      <c r="G76" s="2" t="n"/>
      <c r="H76" s="2" t="n"/>
      <c r="I76" s="30" t="n"/>
      <c r="J76" s="31" t="n"/>
      <c r="K76" s="6" t="n"/>
      <c r="L76" s="32" t="n"/>
      <c r="M76" s="31" t="n"/>
      <c r="N76" s="33">
        <f>IF(A76="","",IFERROR(M76/L76,0))</f>
        <v/>
      </c>
      <c r="O76" s="31" t="n"/>
      <c r="P76" s="31" t="n"/>
      <c r="Q76" s="31" t="n"/>
      <c r="R76" s="31" t="n"/>
      <c r="S76" s="33">
        <f>IF(A76="","",SUM(O76:R76))</f>
        <v/>
      </c>
      <c r="T76" s="31" t="n"/>
      <c r="U76" s="45">
        <f>IF(A76="","",IFERROR((J76-T76)/J76,0))</f>
        <v/>
      </c>
      <c r="V76" s="6" t="n"/>
      <c r="W76" s="10">
        <f>IF(OR(A76="",K76="",V76=""),"",IF(K76&gt;=V76,"REVISÃO VENCIDA",IF(K76&gt;=V76-1000,"REVISÃO PRÓXIMA","EM DIA")))</f>
        <v/>
      </c>
      <c r="X76" s="2" t="n"/>
      <c r="Y76" s="3" t="n"/>
      <c r="Z76" s="3" t="n"/>
    </row>
    <row r="77" ht="24" customHeight="1">
      <c r="A77" s="2" t="n"/>
      <c r="B77" s="3" t="n"/>
      <c r="C77" s="3" t="n"/>
      <c r="D77" s="2" t="n"/>
      <c r="E77" s="2" t="n"/>
      <c r="F77" s="3" t="n"/>
      <c r="G77" s="2" t="n"/>
      <c r="H77" s="2" t="n"/>
      <c r="I77" s="30" t="n"/>
      <c r="J77" s="31" t="n"/>
      <c r="K77" s="6" t="n"/>
      <c r="L77" s="32" t="n"/>
      <c r="M77" s="31" t="n"/>
      <c r="N77" s="35">
        <f>IF(A77="","",IFERROR(M77/L77,0))</f>
        <v/>
      </c>
      <c r="O77" s="31" t="n"/>
      <c r="P77" s="31" t="n"/>
      <c r="Q77" s="31" t="n"/>
      <c r="R77" s="31" t="n"/>
      <c r="S77" s="35">
        <f>IF(A77="","",SUM(O77:R77))</f>
        <v/>
      </c>
      <c r="T77" s="31" t="n"/>
      <c r="U77" s="46">
        <f>IF(A77="","",IFERROR((J77-T77)/J77,0))</f>
        <v/>
      </c>
      <c r="V77" s="6" t="n"/>
      <c r="W77" s="13">
        <f>IF(OR(A77="",K77="",V77=""),"",IF(K77&gt;=V77,"REVISÃO VENCIDA",IF(K77&gt;=V77-1000,"REVISÃO PRÓXIMA","EM DIA")))</f>
        <v/>
      </c>
      <c r="X77" s="2" t="n"/>
      <c r="Y77" s="3" t="n"/>
      <c r="Z77" s="3" t="n"/>
    </row>
    <row r="78" ht="24" customHeight="1">
      <c r="A78" s="2" t="n"/>
      <c r="B78" s="3" t="n"/>
      <c r="C78" s="3" t="n"/>
      <c r="D78" s="2" t="n"/>
      <c r="E78" s="2" t="n"/>
      <c r="F78" s="3" t="n"/>
      <c r="G78" s="2" t="n"/>
      <c r="H78" s="2" t="n"/>
      <c r="I78" s="30" t="n"/>
      <c r="J78" s="31" t="n"/>
      <c r="K78" s="6" t="n"/>
      <c r="L78" s="32" t="n"/>
      <c r="M78" s="31" t="n"/>
      <c r="N78" s="33">
        <f>IF(A78="","",IFERROR(M78/L78,0))</f>
        <v/>
      </c>
      <c r="O78" s="31" t="n"/>
      <c r="P78" s="31" t="n"/>
      <c r="Q78" s="31" t="n"/>
      <c r="R78" s="31" t="n"/>
      <c r="S78" s="33">
        <f>IF(A78="","",SUM(O78:R78))</f>
        <v/>
      </c>
      <c r="T78" s="31" t="n"/>
      <c r="U78" s="45">
        <f>IF(A78="","",IFERROR((J78-T78)/J78,0))</f>
        <v/>
      </c>
      <c r="V78" s="6" t="n"/>
      <c r="W78" s="10">
        <f>IF(OR(A78="",K78="",V78=""),"",IF(K78&gt;=V78,"REVISÃO VENCIDA",IF(K78&gt;=V78-1000,"REVISÃO PRÓXIMA","EM DIA")))</f>
        <v/>
      </c>
      <c r="X78" s="2" t="n"/>
      <c r="Y78" s="3" t="n"/>
      <c r="Z78" s="3" t="n"/>
    </row>
    <row r="79" ht="24" customHeight="1">
      <c r="A79" s="2" t="n"/>
      <c r="B79" s="3" t="n"/>
      <c r="C79" s="3" t="n"/>
      <c r="D79" s="2" t="n"/>
      <c r="E79" s="2" t="n"/>
      <c r="F79" s="3" t="n"/>
      <c r="G79" s="2" t="n"/>
      <c r="H79" s="2" t="n"/>
      <c r="I79" s="30" t="n"/>
      <c r="J79" s="31" t="n"/>
      <c r="K79" s="6" t="n"/>
      <c r="L79" s="32" t="n"/>
      <c r="M79" s="31" t="n"/>
      <c r="N79" s="35">
        <f>IF(A79="","",IFERROR(M79/L79,0))</f>
        <v/>
      </c>
      <c r="O79" s="31" t="n"/>
      <c r="P79" s="31" t="n"/>
      <c r="Q79" s="31" t="n"/>
      <c r="R79" s="31" t="n"/>
      <c r="S79" s="35">
        <f>IF(A79="","",SUM(O79:R79))</f>
        <v/>
      </c>
      <c r="T79" s="31" t="n"/>
      <c r="U79" s="46">
        <f>IF(A79="","",IFERROR((J79-T79)/J79,0))</f>
        <v/>
      </c>
      <c r="V79" s="6" t="n"/>
      <c r="W79" s="13">
        <f>IF(OR(A79="",K79="",V79=""),"",IF(K79&gt;=V79,"REVISÃO VENCIDA",IF(K79&gt;=V79-1000,"REVISÃO PRÓXIMA","EM DIA")))</f>
        <v/>
      </c>
      <c r="X79" s="2" t="n"/>
      <c r="Y79" s="3" t="n"/>
      <c r="Z79" s="3" t="n"/>
    </row>
    <row r="80" ht="24" customHeight="1">
      <c r="A80" s="2" t="n"/>
      <c r="B80" s="3" t="n"/>
      <c r="C80" s="3" t="n"/>
      <c r="D80" s="2" t="n"/>
      <c r="E80" s="2" t="n"/>
      <c r="F80" s="3" t="n"/>
      <c r="G80" s="2" t="n"/>
      <c r="H80" s="2" t="n"/>
      <c r="I80" s="30" t="n"/>
      <c r="J80" s="31" t="n"/>
      <c r="K80" s="6" t="n"/>
      <c r="L80" s="32" t="n"/>
      <c r="M80" s="31" t="n"/>
      <c r="N80" s="33">
        <f>IF(A80="","",IFERROR(M80/L80,0))</f>
        <v/>
      </c>
      <c r="O80" s="31" t="n"/>
      <c r="P80" s="31" t="n"/>
      <c r="Q80" s="31" t="n"/>
      <c r="R80" s="31" t="n"/>
      <c r="S80" s="33">
        <f>IF(A80="","",SUM(O80:R80))</f>
        <v/>
      </c>
      <c r="T80" s="31" t="n"/>
      <c r="U80" s="45">
        <f>IF(A80="","",IFERROR((J80-T80)/J80,0))</f>
        <v/>
      </c>
      <c r="V80" s="6" t="n"/>
      <c r="W80" s="10">
        <f>IF(OR(A80="",K80="",V80=""),"",IF(K80&gt;=V80,"REVISÃO VENCIDA",IF(K80&gt;=V80-1000,"REVISÃO PRÓXIMA","EM DIA")))</f>
        <v/>
      </c>
      <c r="X80" s="2" t="n"/>
      <c r="Y80" s="3" t="n"/>
      <c r="Z80" s="3" t="n"/>
    </row>
    <row r="81" ht="24" customHeight="1">
      <c r="A81" s="2" t="n"/>
      <c r="B81" s="3" t="n"/>
      <c r="C81" s="3" t="n"/>
      <c r="D81" s="2" t="n"/>
      <c r="E81" s="2" t="n"/>
      <c r="F81" s="3" t="n"/>
      <c r="G81" s="2" t="n"/>
      <c r="H81" s="2" t="n"/>
      <c r="I81" s="30" t="n"/>
      <c r="J81" s="31" t="n"/>
      <c r="K81" s="6" t="n"/>
      <c r="L81" s="32" t="n"/>
      <c r="M81" s="31" t="n"/>
      <c r="N81" s="35">
        <f>IF(A81="","",IFERROR(M81/L81,0))</f>
        <v/>
      </c>
      <c r="O81" s="31" t="n"/>
      <c r="P81" s="31" t="n"/>
      <c r="Q81" s="31" t="n"/>
      <c r="R81" s="31" t="n"/>
      <c r="S81" s="35">
        <f>IF(A81="","",SUM(O81:R81))</f>
        <v/>
      </c>
      <c r="T81" s="31" t="n"/>
      <c r="U81" s="46">
        <f>IF(A81="","",IFERROR((J81-T81)/J81,0))</f>
        <v/>
      </c>
      <c r="V81" s="6" t="n"/>
      <c r="W81" s="13">
        <f>IF(OR(A81="",K81="",V81=""),"",IF(K81&gt;=V81,"REVISÃO VENCIDA",IF(K81&gt;=V81-1000,"REVISÃO PRÓXIMA","EM DIA")))</f>
        <v/>
      </c>
      <c r="X81" s="2" t="n"/>
      <c r="Y81" s="3" t="n"/>
      <c r="Z81" s="3" t="n"/>
    </row>
    <row r="82" ht="24" customHeight="1">
      <c r="A82" s="2" t="n"/>
      <c r="B82" s="3" t="n"/>
      <c r="C82" s="3" t="n"/>
      <c r="D82" s="2" t="n"/>
      <c r="E82" s="2" t="n"/>
      <c r="F82" s="3" t="n"/>
      <c r="G82" s="2" t="n"/>
      <c r="H82" s="2" t="n"/>
      <c r="I82" s="30" t="n"/>
      <c r="J82" s="31" t="n"/>
      <c r="K82" s="6" t="n"/>
      <c r="L82" s="32" t="n"/>
      <c r="M82" s="31" t="n"/>
      <c r="N82" s="33">
        <f>IF(A82="","",IFERROR(M82/L82,0))</f>
        <v/>
      </c>
      <c r="O82" s="31" t="n"/>
      <c r="P82" s="31" t="n"/>
      <c r="Q82" s="31" t="n"/>
      <c r="R82" s="31" t="n"/>
      <c r="S82" s="33">
        <f>IF(A82="","",SUM(O82:R82))</f>
        <v/>
      </c>
      <c r="T82" s="31" t="n"/>
      <c r="U82" s="45">
        <f>IF(A82="","",IFERROR((J82-T82)/J82,0))</f>
        <v/>
      </c>
      <c r="V82" s="6" t="n"/>
      <c r="W82" s="10">
        <f>IF(OR(A82="",K82="",V82=""),"",IF(K82&gt;=V82,"REVISÃO VENCIDA",IF(K82&gt;=V82-1000,"REVISÃO PRÓXIMA","EM DIA")))</f>
        <v/>
      </c>
      <c r="X82" s="2" t="n"/>
      <c r="Y82" s="3" t="n"/>
      <c r="Z82" s="3" t="n"/>
    </row>
    <row r="83" ht="24" customHeight="1">
      <c r="A83" s="2" t="n"/>
      <c r="B83" s="3" t="n"/>
      <c r="C83" s="3" t="n"/>
      <c r="D83" s="2" t="n"/>
      <c r="E83" s="2" t="n"/>
      <c r="F83" s="3" t="n"/>
      <c r="G83" s="2" t="n"/>
      <c r="H83" s="2" t="n"/>
      <c r="I83" s="30" t="n"/>
      <c r="J83" s="31" t="n"/>
      <c r="K83" s="6" t="n"/>
      <c r="L83" s="32" t="n"/>
      <c r="M83" s="31" t="n"/>
      <c r="N83" s="35">
        <f>IF(A83="","",IFERROR(M83/L83,0))</f>
        <v/>
      </c>
      <c r="O83" s="31" t="n"/>
      <c r="P83" s="31" t="n"/>
      <c r="Q83" s="31" t="n"/>
      <c r="R83" s="31" t="n"/>
      <c r="S83" s="35">
        <f>IF(A83="","",SUM(O83:R83))</f>
        <v/>
      </c>
      <c r="T83" s="31" t="n"/>
      <c r="U83" s="46">
        <f>IF(A83="","",IFERROR((J83-T83)/J83,0))</f>
        <v/>
      </c>
      <c r="V83" s="6" t="n"/>
      <c r="W83" s="13">
        <f>IF(OR(A83="",K83="",V83=""),"",IF(K83&gt;=V83,"REVISÃO VENCIDA",IF(K83&gt;=V83-1000,"REVISÃO PRÓXIMA","EM DIA")))</f>
        <v/>
      </c>
      <c r="X83" s="2" t="n"/>
      <c r="Y83" s="3" t="n"/>
      <c r="Z83" s="3" t="n"/>
    </row>
    <row r="84" ht="24" customHeight="1">
      <c r="A84" s="2" t="n"/>
      <c r="B84" s="3" t="n"/>
      <c r="C84" s="3" t="n"/>
      <c r="D84" s="2" t="n"/>
      <c r="E84" s="2" t="n"/>
      <c r="F84" s="3" t="n"/>
      <c r="G84" s="2" t="n"/>
      <c r="H84" s="2" t="n"/>
      <c r="I84" s="30" t="n"/>
      <c r="J84" s="31" t="n"/>
      <c r="K84" s="6" t="n"/>
      <c r="L84" s="32" t="n"/>
      <c r="M84" s="31" t="n"/>
      <c r="N84" s="33">
        <f>IF(A84="","",IFERROR(M84/L84,0))</f>
        <v/>
      </c>
      <c r="O84" s="31" t="n"/>
      <c r="P84" s="31" t="n"/>
      <c r="Q84" s="31" t="n"/>
      <c r="R84" s="31" t="n"/>
      <c r="S84" s="33">
        <f>IF(A84="","",SUM(O84:R84))</f>
        <v/>
      </c>
      <c r="T84" s="31" t="n"/>
      <c r="U84" s="45">
        <f>IF(A84="","",IFERROR((J84-T84)/J84,0))</f>
        <v/>
      </c>
      <c r="V84" s="6" t="n"/>
      <c r="W84" s="10">
        <f>IF(OR(A84="",K84="",V84=""),"",IF(K84&gt;=V84,"REVISÃO VENCIDA",IF(K84&gt;=V84-1000,"REVISÃO PRÓXIMA","EM DIA")))</f>
        <v/>
      </c>
      <c r="X84" s="2" t="n"/>
      <c r="Y84" s="3" t="n"/>
      <c r="Z84" s="3" t="n"/>
    </row>
    <row r="85" ht="24" customHeight="1">
      <c r="A85" s="2" t="n"/>
      <c r="B85" s="3" t="n"/>
      <c r="C85" s="3" t="n"/>
      <c r="D85" s="2" t="n"/>
      <c r="E85" s="2" t="n"/>
      <c r="F85" s="3" t="n"/>
      <c r="G85" s="2" t="n"/>
      <c r="H85" s="2" t="n"/>
      <c r="I85" s="30" t="n"/>
      <c r="J85" s="31" t="n"/>
      <c r="K85" s="6" t="n"/>
      <c r="L85" s="32" t="n"/>
      <c r="M85" s="31" t="n"/>
      <c r="N85" s="35">
        <f>IF(A85="","",IFERROR(M85/L85,0))</f>
        <v/>
      </c>
      <c r="O85" s="31" t="n"/>
      <c r="P85" s="31" t="n"/>
      <c r="Q85" s="31" t="n"/>
      <c r="R85" s="31" t="n"/>
      <c r="S85" s="35">
        <f>IF(A85="","",SUM(O85:R85))</f>
        <v/>
      </c>
      <c r="T85" s="31" t="n"/>
      <c r="U85" s="46">
        <f>IF(A85="","",IFERROR((J85-T85)/J85,0))</f>
        <v/>
      </c>
      <c r="V85" s="6" t="n"/>
      <c r="W85" s="13">
        <f>IF(OR(A85="",K85="",V85=""),"",IF(K85&gt;=V85,"REVISÃO VENCIDA",IF(K85&gt;=V85-1000,"REVISÃO PRÓXIMA","EM DIA")))</f>
        <v/>
      </c>
      <c r="X85" s="2" t="n"/>
      <c r="Y85" s="3" t="n"/>
      <c r="Z85" s="3" t="n"/>
    </row>
    <row r="86" ht="24" customHeight="1">
      <c r="A86" s="2" t="n"/>
      <c r="B86" s="3" t="n"/>
      <c r="C86" s="3" t="n"/>
      <c r="D86" s="2" t="n"/>
      <c r="E86" s="2" t="n"/>
      <c r="F86" s="3" t="n"/>
      <c r="G86" s="2" t="n"/>
      <c r="H86" s="2" t="n"/>
      <c r="I86" s="30" t="n"/>
      <c r="J86" s="31" t="n"/>
      <c r="K86" s="6" t="n"/>
      <c r="L86" s="32" t="n"/>
      <c r="M86" s="31" t="n"/>
      <c r="N86" s="33">
        <f>IF(A86="","",IFERROR(M86/L86,0))</f>
        <v/>
      </c>
      <c r="O86" s="31" t="n"/>
      <c r="P86" s="31" t="n"/>
      <c r="Q86" s="31" t="n"/>
      <c r="R86" s="31" t="n"/>
      <c r="S86" s="33">
        <f>IF(A86="","",SUM(O86:R86))</f>
        <v/>
      </c>
      <c r="T86" s="31" t="n"/>
      <c r="U86" s="45">
        <f>IF(A86="","",IFERROR((J86-T86)/J86,0))</f>
        <v/>
      </c>
      <c r="V86" s="6" t="n"/>
      <c r="W86" s="10">
        <f>IF(OR(A86="",K86="",V86=""),"",IF(K86&gt;=V86,"REVISÃO VENCIDA",IF(K86&gt;=V86-1000,"REVISÃO PRÓXIMA","EM DIA")))</f>
        <v/>
      </c>
      <c r="X86" s="2" t="n"/>
      <c r="Y86" s="3" t="n"/>
      <c r="Z86" s="3" t="n"/>
    </row>
    <row r="87" ht="24" customHeight="1">
      <c r="A87" s="2" t="n"/>
      <c r="B87" s="3" t="n"/>
      <c r="C87" s="3" t="n"/>
      <c r="D87" s="2" t="n"/>
      <c r="E87" s="2" t="n"/>
      <c r="F87" s="3" t="n"/>
      <c r="G87" s="2" t="n"/>
      <c r="H87" s="2" t="n"/>
      <c r="I87" s="30" t="n"/>
      <c r="J87" s="31" t="n"/>
      <c r="K87" s="6" t="n"/>
      <c r="L87" s="32" t="n"/>
      <c r="M87" s="31" t="n"/>
      <c r="N87" s="35">
        <f>IF(A87="","",IFERROR(M87/L87,0))</f>
        <v/>
      </c>
      <c r="O87" s="31" t="n"/>
      <c r="P87" s="31" t="n"/>
      <c r="Q87" s="31" t="n"/>
      <c r="R87" s="31" t="n"/>
      <c r="S87" s="35">
        <f>IF(A87="","",SUM(O87:R87))</f>
        <v/>
      </c>
      <c r="T87" s="31" t="n"/>
      <c r="U87" s="46">
        <f>IF(A87="","",IFERROR((J87-T87)/J87,0))</f>
        <v/>
      </c>
      <c r="V87" s="6" t="n"/>
      <c r="W87" s="13">
        <f>IF(OR(A87="",K87="",V87=""),"",IF(K87&gt;=V87,"REVISÃO VENCIDA",IF(K87&gt;=V87-1000,"REVISÃO PRÓXIMA","EM DIA")))</f>
        <v/>
      </c>
      <c r="X87" s="2" t="n"/>
      <c r="Y87" s="3" t="n"/>
      <c r="Z87" s="3" t="n"/>
    </row>
    <row r="88" ht="24" customHeight="1">
      <c r="A88" s="2" t="n"/>
      <c r="B88" s="3" t="n"/>
      <c r="C88" s="3" t="n"/>
      <c r="D88" s="2" t="n"/>
      <c r="E88" s="2" t="n"/>
      <c r="F88" s="3" t="n"/>
      <c r="G88" s="2" t="n"/>
      <c r="H88" s="2" t="n"/>
      <c r="I88" s="30" t="n"/>
      <c r="J88" s="31" t="n"/>
      <c r="K88" s="6" t="n"/>
      <c r="L88" s="32" t="n"/>
      <c r="M88" s="31" t="n"/>
      <c r="N88" s="33">
        <f>IF(A88="","",IFERROR(M88/L88,0))</f>
        <v/>
      </c>
      <c r="O88" s="31" t="n"/>
      <c r="P88" s="31" t="n"/>
      <c r="Q88" s="31" t="n"/>
      <c r="R88" s="31" t="n"/>
      <c r="S88" s="33">
        <f>IF(A88="","",SUM(O88:R88))</f>
        <v/>
      </c>
      <c r="T88" s="31" t="n"/>
      <c r="U88" s="45">
        <f>IF(A88="","",IFERROR((J88-T88)/J88,0))</f>
        <v/>
      </c>
      <c r="V88" s="6" t="n"/>
      <c r="W88" s="10">
        <f>IF(OR(A88="",K88="",V88=""),"",IF(K88&gt;=V88,"REVISÃO VENCIDA",IF(K88&gt;=V88-1000,"REVISÃO PRÓXIMA","EM DIA")))</f>
        <v/>
      </c>
      <c r="X88" s="2" t="n"/>
      <c r="Y88" s="3" t="n"/>
      <c r="Z88" s="3" t="n"/>
    </row>
    <row r="89" ht="24" customHeight="1">
      <c r="A89" s="2" t="n"/>
      <c r="B89" s="3" t="n"/>
      <c r="C89" s="3" t="n"/>
      <c r="D89" s="2" t="n"/>
      <c r="E89" s="2" t="n"/>
      <c r="F89" s="3" t="n"/>
      <c r="G89" s="2" t="n"/>
      <c r="H89" s="2" t="n"/>
      <c r="I89" s="30" t="n"/>
      <c r="J89" s="31" t="n"/>
      <c r="K89" s="6" t="n"/>
      <c r="L89" s="32" t="n"/>
      <c r="M89" s="31" t="n"/>
      <c r="N89" s="35">
        <f>IF(A89="","",IFERROR(M89/L89,0))</f>
        <v/>
      </c>
      <c r="O89" s="31" t="n"/>
      <c r="P89" s="31" t="n"/>
      <c r="Q89" s="31" t="n"/>
      <c r="R89" s="31" t="n"/>
      <c r="S89" s="35">
        <f>IF(A89="","",SUM(O89:R89))</f>
        <v/>
      </c>
      <c r="T89" s="31" t="n"/>
      <c r="U89" s="46">
        <f>IF(A89="","",IFERROR((J89-T89)/J89,0))</f>
        <v/>
      </c>
      <c r="V89" s="6" t="n"/>
      <c r="W89" s="13">
        <f>IF(OR(A89="",K89="",V89=""),"",IF(K89&gt;=V89,"REVISÃO VENCIDA",IF(K89&gt;=V89-1000,"REVISÃO PRÓXIMA","EM DIA")))</f>
        <v/>
      </c>
      <c r="X89" s="2" t="n"/>
      <c r="Y89" s="3" t="n"/>
      <c r="Z89" s="3" t="n"/>
    </row>
    <row r="90" ht="24" customHeight="1">
      <c r="A90" s="2" t="n"/>
      <c r="B90" s="3" t="n"/>
      <c r="C90" s="3" t="n"/>
      <c r="D90" s="2" t="n"/>
      <c r="E90" s="2" t="n"/>
      <c r="F90" s="3" t="n"/>
      <c r="G90" s="2" t="n"/>
      <c r="H90" s="2" t="n"/>
      <c r="I90" s="30" t="n"/>
      <c r="J90" s="31" t="n"/>
      <c r="K90" s="6" t="n"/>
      <c r="L90" s="32" t="n"/>
      <c r="M90" s="31" t="n"/>
      <c r="N90" s="33">
        <f>IF(A90="","",IFERROR(M90/L90,0))</f>
        <v/>
      </c>
      <c r="O90" s="31" t="n"/>
      <c r="P90" s="31" t="n"/>
      <c r="Q90" s="31" t="n"/>
      <c r="R90" s="31" t="n"/>
      <c r="S90" s="33">
        <f>IF(A90="","",SUM(O90:R90))</f>
        <v/>
      </c>
      <c r="T90" s="31" t="n"/>
      <c r="U90" s="45">
        <f>IF(A90="","",IFERROR((J90-T90)/J90,0))</f>
        <v/>
      </c>
      <c r="V90" s="6" t="n"/>
      <c r="W90" s="10">
        <f>IF(OR(A90="",K90="",V90=""),"",IF(K90&gt;=V90,"REVISÃO VENCIDA",IF(K90&gt;=V90-1000,"REVISÃO PRÓXIMA","EM DIA")))</f>
        <v/>
      </c>
      <c r="X90" s="2" t="n"/>
      <c r="Y90" s="3" t="n"/>
      <c r="Z90" s="3" t="n"/>
    </row>
    <row r="91" ht="24" customHeight="1">
      <c r="A91" s="2" t="n"/>
      <c r="B91" s="3" t="n"/>
      <c r="C91" s="3" t="n"/>
      <c r="D91" s="2" t="n"/>
      <c r="E91" s="2" t="n"/>
      <c r="F91" s="3" t="n"/>
      <c r="G91" s="2" t="n"/>
      <c r="H91" s="2" t="n"/>
      <c r="I91" s="30" t="n"/>
      <c r="J91" s="31" t="n"/>
      <c r="K91" s="6" t="n"/>
      <c r="L91" s="32" t="n"/>
      <c r="M91" s="31" t="n"/>
      <c r="N91" s="35">
        <f>IF(A91="","",IFERROR(M91/L91,0))</f>
        <v/>
      </c>
      <c r="O91" s="31" t="n"/>
      <c r="P91" s="31" t="n"/>
      <c r="Q91" s="31" t="n"/>
      <c r="R91" s="31" t="n"/>
      <c r="S91" s="35">
        <f>IF(A91="","",SUM(O91:R91))</f>
        <v/>
      </c>
      <c r="T91" s="31" t="n"/>
      <c r="U91" s="46">
        <f>IF(A91="","",IFERROR((J91-T91)/J91,0))</f>
        <v/>
      </c>
      <c r="V91" s="6" t="n"/>
      <c r="W91" s="13">
        <f>IF(OR(A91="",K91="",V91=""),"",IF(K91&gt;=V91,"REVISÃO VENCIDA",IF(K91&gt;=V91-1000,"REVISÃO PRÓXIMA","EM DIA")))</f>
        <v/>
      </c>
      <c r="X91" s="2" t="n"/>
      <c r="Y91" s="3" t="n"/>
      <c r="Z91" s="3" t="n"/>
    </row>
    <row r="92" ht="24" customHeight="1">
      <c r="A92" s="2" t="n"/>
      <c r="B92" s="3" t="n"/>
      <c r="C92" s="3" t="n"/>
      <c r="D92" s="2" t="n"/>
      <c r="E92" s="2" t="n"/>
      <c r="F92" s="3" t="n"/>
      <c r="G92" s="2" t="n"/>
      <c r="H92" s="2" t="n"/>
      <c r="I92" s="30" t="n"/>
      <c r="J92" s="31" t="n"/>
      <c r="K92" s="6" t="n"/>
      <c r="L92" s="32" t="n"/>
      <c r="M92" s="31" t="n"/>
      <c r="N92" s="33">
        <f>IF(A92="","",IFERROR(M92/L92,0))</f>
        <v/>
      </c>
      <c r="O92" s="31" t="n"/>
      <c r="P92" s="31" t="n"/>
      <c r="Q92" s="31" t="n"/>
      <c r="R92" s="31" t="n"/>
      <c r="S92" s="33">
        <f>IF(A92="","",SUM(O92:R92))</f>
        <v/>
      </c>
      <c r="T92" s="31" t="n"/>
      <c r="U92" s="45">
        <f>IF(A92="","",IFERROR((J92-T92)/J92,0))</f>
        <v/>
      </c>
      <c r="V92" s="6" t="n"/>
      <c r="W92" s="10">
        <f>IF(OR(A92="",K92="",V92=""),"",IF(K92&gt;=V92,"REVISÃO VENCIDA",IF(K92&gt;=V92-1000,"REVISÃO PRÓXIMA","EM DIA")))</f>
        <v/>
      </c>
      <c r="X92" s="2" t="n"/>
      <c r="Y92" s="3" t="n"/>
      <c r="Z92" s="3" t="n"/>
    </row>
    <row r="93" ht="24" customHeight="1">
      <c r="A93" s="2" t="n"/>
      <c r="B93" s="3" t="n"/>
      <c r="C93" s="3" t="n"/>
      <c r="D93" s="2" t="n"/>
      <c r="E93" s="2" t="n"/>
      <c r="F93" s="3" t="n"/>
      <c r="G93" s="2" t="n"/>
      <c r="H93" s="2" t="n"/>
      <c r="I93" s="30" t="n"/>
      <c r="J93" s="31" t="n"/>
      <c r="K93" s="6" t="n"/>
      <c r="L93" s="32" t="n"/>
      <c r="M93" s="31" t="n"/>
      <c r="N93" s="35">
        <f>IF(A93="","",IFERROR(M93/L93,0))</f>
        <v/>
      </c>
      <c r="O93" s="31" t="n"/>
      <c r="P93" s="31" t="n"/>
      <c r="Q93" s="31" t="n"/>
      <c r="R93" s="31" t="n"/>
      <c r="S93" s="35">
        <f>IF(A93="","",SUM(O93:R93))</f>
        <v/>
      </c>
      <c r="T93" s="31" t="n"/>
      <c r="U93" s="46">
        <f>IF(A93="","",IFERROR((J93-T93)/J93,0))</f>
        <v/>
      </c>
      <c r="V93" s="6" t="n"/>
      <c r="W93" s="13">
        <f>IF(OR(A93="",K93="",V93=""),"",IF(K93&gt;=V93,"REVISÃO VENCIDA",IF(K93&gt;=V93-1000,"REVISÃO PRÓXIMA","EM DIA")))</f>
        <v/>
      </c>
      <c r="X93" s="2" t="n"/>
      <c r="Y93" s="3" t="n"/>
      <c r="Z93" s="3" t="n"/>
    </row>
    <row r="94" ht="24" customHeight="1">
      <c r="A94" s="2" t="n"/>
      <c r="B94" s="3" t="n"/>
      <c r="C94" s="3" t="n"/>
      <c r="D94" s="2" t="n"/>
      <c r="E94" s="2" t="n"/>
      <c r="F94" s="3" t="n"/>
      <c r="G94" s="2" t="n"/>
      <c r="H94" s="2" t="n"/>
      <c r="I94" s="30" t="n"/>
      <c r="J94" s="31" t="n"/>
      <c r="K94" s="6" t="n"/>
      <c r="L94" s="32" t="n"/>
      <c r="M94" s="31" t="n"/>
      <c r="N94" s="33">
        <f>IF(A94="","",IFERROR(M94/L94,0))</f>
        <v/>
      </c>
      <c r="O94" s="31" t="n"/>
      <c r="P94" s="31" t="n"/>
      <c r="Q94" s="31" t="n"/>
      <c r="R94" s="31" t="n"/>
      <c r="S94" s="33">
        <f>IF(A94="","",SUM(O94:R94))</f>
        <v/>
      </c>
      <c r="T94" s="31" t="n"/>
      <c r="U94" s="45">
        <f>IF(A94="","",IFERROR((J94-T94)/J94,0))</f>
        <v/>
      </c>
      <c r="V94" s="6" t="n"/>
      <c r="W94" s="10">
        <f>IF(OR(A94="",K94="",V94=""),"",IF(K94&gt;=V94,"REVISÃO VENCIDA",IF(K94&gt;=V94-1000,"REVISÃO PRÓXIMA","EM DIA")))</f>
        <v/>
      </c>
      <c r="X94" s="2" t="n"/>
      <c r="Y94" s="3" t="n"/>
      <c r="Z94" s="3" t="n"/>
    </row>
    <row r="95" ht="24" customHeight="1">
      <c r="A95" s="2" t="n"/>
      <c r="B95" s="3" t="n"/>
      <c r="C95" s="3" t="n"/>
      <c r="D95" s="2" t="n"/>
      <c r="E95" s="2" t="n"/>
      <c r="F95" s="3" t="n"/>
      <c r="G95" s="2" t="n"/>
      <c r="H95" s="2" t="n"/>
      <c r="I95" s="30" t="n"/>
      <c r="J95" s="31" t="n"/>
      <c r="K95" s="6" t="n"/>
      <c r="L95" s="32" t="n"/>
      <c r="M95" s="31" t="n"/>
      <c r="N95" s="35">
        <f>IF(A95="","",IFERROR(M95/L95,0))</f>
        <v/>
      </c>
      <c r="O95" s="31" t="n"/>
      <c r="P95" s="31" t="n"/>
      <c r="Q95" s="31" t="n"/>
      <c r="R95" s="31" t="n"/>
      <c r="S95" s="35">
        <f>IF(A95="","",SUM(O95:R95))</f>
        <v/>
      </c>
      <c r="T95" s="31" t="n"/>
      <c r="U95" s="46">
        <f>IF(A95="","",IFERROR((J95-T95)/J95,0))</f>
        <v/>
      </c>
      <c r="V95" s="6" t="n"/>
      <c r="W95" s="13">
        <f>IF(OR(A95="",K95="",V95=""),"",IF(K95&gt;=V95,"REVISÃO VENCIDA",IF(K95&gt;=V95-1000,"REVISÃO PRÓXIMA","EM DIA")))</f>
        <v/>
      </c>
      <c r="X95" s="2" t="n"/>
      <c r="Y95" s="3" t="n"/>
      <c r="Z95" s="3" t="n"/>
    </row>
    <row r="96" ht="24" customHeight="1">
      <c r="A96" s="2" t="n"/>
      <c r="B96" s="3" t="n"/>
      <c r="C96" s="3" t="n"/>
      <c r="D96" s="2" t="n"/>
      <c r="E96" s="2" t="n"/>
      <c r="F96" s="3" t="n"/>
      <c r="G96" s="2" t="n"/>
      <c r="H96" s="2" t="n"/>
      <c r="I96" s="30" t="n"/>
      <c r="J96" s="31" t="n"/>
      <c r="K96" s="6" t="n"/>
      <c r="L96" s="32" t="n"/>
      <c r="M96" s="31" t="n"/>
      <c r="N96" s="33">
        <f>IF(A96="","",IFERROR(M96/L96,0))</f>
        <v/>
      </c>
      <c r="O96" s="31" t="n"/>
      <c r="P96" s="31" t="n"/>
      <c r="Q96" s="31" t="n"/>
      <c r="R96" s="31" t="n"/>
      <c r="S96" s="33">
        <f>IF(A96="","",SUM(O96:R96))</f>
        <v/>
      </c>
      <c r="T96" s="31" t="n"/>
      <c r="U96" s="45">
        <f>IF(A96="","",IFERROR((J96-T96)/J96,0))</f>
        <v/>
      </c>
      <c r="V96" s="6" t="n"/>
      <c r="W96" s="10">
        <f>IF(OR(A96="",K96="",V96=""),"",IF(K96&gt;=V96,"REVISÃO VENCIDA",IF(K96&gt;=V96-1000,"REVISÃO PRÓXIMA","EM DIA")))</f>
        <v/>
      </c>
      <c r="X96" s="2" t="n"/>
      <c r="Y96" s="3" t="n"/>
      <c r="Z96" s="3" t="n"/>
    </row>
    <row r="97" ht="24" customHeight="1">
      <c r="A97" s="2" t="n"/>
      <c r="B97" s="3" t="n"/>
      <c r="C97" s="3" t="n"/>
      <c r="D97" s="2" t="n"/>
      <c r="E97" s="2" t="n"/>
      <c r="F97" s="3" t="n"/>
      <c r="G97" s="2" t="n"/>
      <c r="H97" s="2" t="n"/>
      <c r="I97" s="30" t="n"/>
      <c r="J97" s="31" t="n"/>
      <c r="K97" s="6" t="n"/>
      <c r="L97" s="32" t="n"/>
      <c r="M97" s="31" t="n"/>
      <c r="N97" s="35">
        <f>IF(A97="","",IFERROR(M97/L97,0))</f>
        <v/>
      </c>
      <c r="O97" s="31" t="n"/>
      <c r="P97" s="31" t="n"/>
      <c r="Q97" s="31" t="n"/>
      <c r="R97" s="31" t="n"/>
      <c r="S97" s="35">
        <f>IF(A97="","",SUM(O97:R97))</f>
        <v/>
      </c>
      <c r="T97" s="31" t="n"/>
      <c r="U97" s="46">
        <f>IF(A97="","",IFERROR((J97-T97)/J97,0))</f>
        <v/>
      </c>
      <c r="V97" s="6" t="n"/>
      <c r="W97" s="13">
        <f>IF(OR(A97="",K97="",V97=""),"",IF(K97&gt;=V97,"REVISÃO VENCIDA",IF(K97&gt;=V97-1000,"REVISÃO PRÓXIMA","EM DIA")))</f>
        <v/>
      </c>
      <c r="X97" s="2" t="n"/>
      <c r="Y97" s="3" t="n"/>
      <c r="Z97" s="3" t="n"/>
    </row>
    <row r="98" ht="24" customHeight="1">
      <c r="A98" s="2" t="n"/>
      <c r="B98" s="3" t="n"/>
      <c r="C98" s="3" t="n"/>
      <c r="D98" s="2" t="n"/>
      <c r="E98" s="2" t="n"/>
      <c r="F98" s="3" t="n"/>
      <c r="G98" s="2" t="n"/>
      <c r="H98" s="2" t="n"/>
      <c r="I98" s="30" t="n"/>
      <c r="J98" s="31" t="n"/>
      <c r="K98" s="6" t="n"/>
      <c r="L98" s="32" t="n"/>
      <c r="M98" s="31" t="n"/>
      <c r="N98" s="33">
        <f>IF(A98="","",IFERROR(M98/L98,0))</f>
        <v/>
      </c>
      <c r="O98" s="31" t="n"/>
      <c r="P98" s="31" t="n"/>
      <c r="Q98" s="31" t="n"/>
      <c r="R98" s="31" t="n"/>
      <c r="S98" s="33">
        <f>IF(A98="","",SUM(O98:R98))</f>
        <v/>
      </c>
      <c r="T98" s="31" t="n"/>
      <c r="U98" s="45">
        <f>IF(A98="","",IFERROR((J98-T98)/J98,0))</f>
        <v/>
      </c>
      <c r="V98" s="6" t="n"/>
      <c r="W98" s="10">
        <f>IF(OR(A98="",K98="",V98=""),"",IF(K98&gt;=V98,"REVISÃO VENCIDA",IF(K98&gt;=V98-1000,"REVISÃO PRÓXIMA","EM DIA")))</f>
        <v/>
      </c>
      <c r="X98" s="2" t="n"/>
      <c r="Y98" s="3" t="n"/>
      <c r="Z98" s="3" t="n"/>
    </row>
    <row r="99" ht="24" customHeight="1">
      <c r="A99" s="2" t="n"/>
      <c r="B99" s="3" t="n"/>
      <c r="C99" s="3" t="n"/>
      <c r="D99" s="2" t="n"/>
      <c r="E99" s="2" t="n"/>
      <c r="F99" s="3" t="n"/>
      <c r="G99" s="2" t="n"/>
      <c r="H99" s="2" t="n"/>
      <c r="I99" s="30" t="n"/>
      <c r="J99" s="31" t="n"/>
      <c r="K99" s="6" t="n"/>
      <c r="L99" s="32" t="n"/>
      <c r="M99" s="31" t="n"/>
      <c r="N99" s="35">
        <f>IF(A99="","",IFERROR(M99/L99,0))</f>
        <v/>
      </c>
      <c r="O99" s="31" t="n"/>
      <c r="P99" s="31" t="n"/>
      <c r="Q99" s="31" t="n"/>
      <c r="R99" s="31" t="n"/>
      <c r="S99" s="35">
        <f>IF(A99="","",SUM(O99:R99))</f>
        <v/>
      </c>
      <c r="T99" s="31" t="n"/>
      <c r="U99" s="46">
        <f>IF(A99="","",IFERROR((J99-T99)/J99,0))</f>
        <v/>
      </c>
      <c r="V99" s="6" t="n"/>
      <c r="W99" s="13">
        <f>IF(OR(A99="",K99="",V99=""),"",IF(K99&gt;=V99,"REVISÃO VENCIDA",IF(K99&gt;=V99-1000,"REVISÃO PRÓXIMA","EM DIA")))</f>
        <v/>
      </c>
      <c r="X99" s="2" t="n"/>
      <c r="Y99" s="3" t="n"/>
      <c r="Z99" s="3" t="n"/>
    </row>
    <row r="100" ht="24" customHeight="1">
      <c r="A100" s="2" t="n"/>
      <c r="B100" s="3" t="n"/>
      <c r="C100" s="3" t="n"/>
      <c r="D100" s="2" t="n"/>
      <c r="E100" s="2" t="n"/>
      <c r="F100" s="3" t="n"/>
      <c r="G100" s="2" t="n"/>
      <c r="H100" s="2" t="n"/>
      <c r="I100" s="30" t="n"/>
      <c r="J100" s="31" t="n"/>
      <c r="K100" s="6" t="n"/>
      <c r="L100" s="32" t="n"/>
      <c r="M100" s="31" t="n"/>
      <c r="N100" s="33">
        <f>IF(A100="","",IFERROR(M100/L100,0))</f>
        <v/>
      </c>
      <c r="O100" s="31" t="n"/>
      <c r="P100" s="31" t="n"/>
      <c r="Q100" s="31" t="n"/>
      <c r="R100" s="31" t="n"/>
      <c r="S100" s="33">
        <f>IF(A100="","",SUM(O100:R100))</f>
        <v/>
      </c>
      <c r="T100" s="31" t="n"/>
      <c r="U100" s="45">
        <f>IF(A100="","",IFERROR((J100-T100)/J100,0))</f>
        <v/>
      </c>
      <c r="V100" s="6" t="n"/>
      <c r="W100" s="10">
        <f>IF(OR(A100="",K100="",V100=""),"",IF(K100&gt;=V100,"REVISÃO VENCIDA",IF(K100&gt;=V100-1000,"REVISÃO PRÓXIMA","EM DIA")))</f>
        <v/>
      </c>
      <c r="X100" s="2" t="n"/>
      <c r="Y100" s="3" t="n"/>
      <c r="Z100" s="3" t="n"/>
    </row>
    <row r="101" ht="24" customHeight="1">
      <c r="A101" s="2" t="n"/>
      <c r="B101" s="3" t="n"/>
      <c r="C101" s="3" t="n"/>
      <c r="D101" s="2" t="n"/>
      <c r="E101" s="2" t="n"/>
      <c r="F101" s="3" t="n"/>
      <c r="G101" s="2" t="n"/>
      <c r="H101" s="2" t="n"/>
      <c r="I101" s="30" t="n"/>
      <c r="J101" s="31" t="n"/>
      <c r="K101" s="6" t="n"/>
      <c r="L101" s="32" t="n"/>
      <c r="M101" s="31" t="n"/>
      <c r="N101" s="35">
        <f>IF(A101="","",IFERROR(M101/L101,0))</f>
        <v/>
      </c>
      <c r="O101" s="31" t="n"/>
      <c r="P101" s="31" t="n"/>
      <c r="Q101" s="31" t="n"/>
      <c r="R101" s="31" t="n"/>
      <c r="S101" s="35">
        <f>IF(A101="","",SUM(O101:R101))</f>
        <v/>
      </c>
      <c r="T101" s="31" t="n"/>
      <c r="U101" s="46">
        <f>IF(A101="","",IFERROR((J101-T101)/J101,0))</f>
        <v/>
      </c>
      <c r="V101" s="6" t="n"/>
      <c r="W101" s="13">
        <f>IF(OR(A101="",K101="",V101=""),"",IF(K101&gt;=V101,"REVISÃO VENCIDA",IF(K101&gt;=V101-1000,"REVISÃO PRÓXIMA","EM DIA")))</f>
        <v/>
      </c>
      <c r="X101" s="2" t="n"/>
      <c r="Y101" s="3" t="n"/>
      <c r="Z101" s="3" t="n"/>
    </row>
  </sheetData>
  <autoFilter ref="A1:Z101"/>
  <conditionalFormatting sqref="W2:W101">
    <cfRule type="expression" priority="1" dxfId="0" stopIfTrue="1">
      <formula>$W2="REVISÃO VENCIDA"</formula>
    </cfRule>
    <cfRule type="expression" priority="2" dxfId="1" stopIfTrue="1">
      <formula>$W2="REVISÃO PRÓXIMA"</formula>
    </cfRule>
    <cfRule type="expression" priority="3" dxfId="2" stopIfTrue="1">
      <formula>$W2="EM DIA"</formula>
    </cfRule>
  </conditionalFormatting>
  <dataValidations count="3">
    <dataValidation sqref="G2:G101" showErrorMessage="1" showInputMessage="1" allowBlank="1" type="list">
      <formula1>"Hatch,Sedan,SUV,Picape,Elétrico"</formula1>
    </dataValidation>
    <dataValidation sqref="H2:H101" showErrorMessage="1" showInputMessage="1" allowBlank="1" type="list">
      <formula1>"Flex,Gasolina,Diesel,Elétrico,Híbrido"</formula1>
    </dataValidation>
    <dataValidation sqref="X2:X101" showErrorMessage="1" showInputMessage="1" allowBlank="1" type="list">
      <formula1>"Ativo,Em manutenção,Vendido"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10"/>
  <sheetViews>
    <sheetView showGridLines="0" zoomScale="90" zoomScaleNormal="90" workbookViewId="0">
      <selection activeCell="A1" sqref="A1"/>
    </sheetView>
  </sheetViews>
  <sheetFormatPr baseColWidth="8" defaultRowHeight="15"/>
  <cols>
    <col width="31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14" customWidth="1" min="8" max="8"/>
    <col width="14" customWidth="1" min="9" max="9"/>
    <col hidden="1" width="34" customWidth="1" min="10" max="10"/>
    <col hidden="1" width="3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 ht="30" customHeight="1">
      <c r="A1" s="47" t="inlineStr">
        <is>
          <t>Resumo Gerencial da Frota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>
      <c r="A3" s="48" t="inlineStr">
        <is>
          <t>Indicador</t>
        </is>
      </c>
      <c r="B3" s="48" t="inlineStr">
        <is>
          <t>Valor</t>
        </is>
      </c>
      <c r="D3" s="48" t="inlineStr">
        <is>
          <t>Indicador</t>
        </is>
      </c>
      <c r="E3" s="48" t="inlineStr">
        <is>
          <t>Valor</t>
        </is>
      </c>
    </row>
    <row r="4">
      <c r="A4" s="49" t="inlineStr">
        <is>
          <t>Total de Veículos</t>
        </is>
      </c>
      <c r="B4" s="50">
        <f>COUNTA('Cadastro de Carros'!$A$2:$A$101)</f>
        <v/>
      </c>
      <c r="D4" s="49" t="inlineStr">
        <is>
          <t>Veículos Ativos</t>
        </is>
      </c>
      <c r="E4" s="50">
        <f>COUNTIF('Cadastro de Carros'!$X$2:$X$101,"Ativo")</f>
        <v/>
      </c>
    </row>
    <row r="5">
      <c r="A5" s="49" t="inlineStr">
        <is>
          <t>Veículos em Manutenção</t>
        </is>
      </c>
      <c r="B5" s="50">
        <f>COUNTIF('Cadastro de Carros'!$X$2:$X$101,"Em manutenção")</f>
        <v/>
      </c>
      <c r="D5" s="49" t="inlineStr">
        <is>
          <t>Valor Total da Frota</t>
        </is>
      </c>
      <c r="E5" s="51">
        <f>SUM('Cadastro de Carros'!$T$2:$T$101)</f>
        <v/>
      </c>
    </row>
    <row r="6">
      <c r="A6" s="49" t="inlineStr">
        <is>
          <t>Custo Total Anual</t>
        </is>
      </c>
      <c r="B6" s="51">
        <f>SUM('Cadastro de Carros'!$S$2:$S$101)</f>
        <v/>
      </c>
      <c r="D6" s="49" t="inlineStr">
        <is>
          <t>Custo Médio Anual por Veículo</t>
        </is>
      </c>
      <c r="E6" s="51">
        <f>IFERROR(AVERAGE('Cadastro de Carros'!$S$2:$S$101),0)</f>
        <v/>
      </c>
    </row>
    <row r="7">
      <c r="A7" s="49" t="inlineStr">
        <is>
          <t>Depreciação Média</t>
        </is>
      </c>
      <c r="B7" s="52">
        <f>IFERROR(AVERAGE('Cadastro de Carros'!$U$2:$U$101),0)</f>
        <v/>
      </c>
      <c r="D7" s="49" t="inlineStr">
        <is>
          <t>Revisões Vencidas</t>
        </is>
      </c>
      <c r="E7" s="50">
        <f>COUNTIF('Cadastro de Carros'!$W$2:$W$101,"REVISÃO VENCIDA")</f>
        <v/>
      </c>
    </row>
    <row r="8"/>
    <row r="9"/>
    <row r="10">
      <c r="A10" s="53" t="inlineStr">
        <is>
          <t>Categoria</t>
        </is>
      </c>
      <c r="B10" s="53" t="inlineStr">
        <is>
          <t>Quantidade de Veículos</t>
        </is>
      </c>
      <c r="C10" s="53" t="inlineStr">
        <is>
          <t>Valor Atual da Frota</t>
        </is>
      </c>
      <c r="D10" s="53" t="inlineStr">
        <is>
          <t>Custo Anual</t>
        </is>
      </c>
      <c r="F10" s="53" t="inlineStr">
        <is>
          <t>Situação</t>
        </is>
      </c>
      <c r="G10" s="53" t="inlineStr">
        <is>
          <t>Quantidade</t>
        </is>
      </c>
      <c r="J10" s="53" t="inlineStr">
        <is>
          <t>ID do Veículo</t>
        </is>
      </c>
      <c r="K10" s="53" t="inlineStr">
        <is>
          <t>Custo Total Anual</t>
        </is>
      </c>
    </row>
    <row r="11">
      <c r="A11" s="54" t="inlineStr">
        <is>
          <t>Hatch</t>
        </is>
      </c>
      <c r="B11" s="55">
        <f>COUNTIF('Cadastro de Carros'!$G$2:$G$101,$A11)</f>
        <v/>
      </c>
      <c r="C11" s="56">
        <f>SUMIF('Cadastro de Carros'!$G$2:$G$101,$A11,'Cadastro de Carros'!$T$2:$T$101)</f>
        <v/>
      </c>
      <c r="D11" s="56">
        <f>SUMIF('Cadastro de Carros'!$G$2:$G$101,$A11,'Cadastro de Carros'!$S$2:$S$101)</f>
        <v/>
      </c>
      <c r="F11" s="54" t="inlineStr">
        <is>
          <t>Ativo</t>
        </is>
      </c>
      <c r="G11" s="55">
        <f>COUNTIF('Cadastro de Carros'!$X$2:$X$101,F11)</f>
        <v/>
      </c>
      <c r="J11" s="57">
        <f>IF('Cadastro de Carros'!$A$2="","",'Cadastro de Carros'!$A$2)</f>
        <v/>
      </c>
      <c r="K11" s="58">
        <f>IF('Cadastro de Carros'!$A$2="","",'Cadastro de Carros'!$S$2)</f>
        <v/>
      </c>
    </row>
    <row r="12">
      <c r="A12" s="59" t="inlineStr">
        <is>
          <t>Sedan</t>
        </is>
      </c>
      <c r="B12" s="60">
        <f>COUNTIF('Cadastro de Carros'!$G$2:$G$101,$A12)</f>
        <v/>
      </c>
      <c r="C12" s="61">
        <f>SUMIF('Cadastro de Carros'!$G$2:$G$101,$A12,'Cadastro de Carros'!$T$2:$T$101)</f>
        <v/>
      </c>
      <c r="D12" s="61">
        <f>SUMIF('Cadastro de Carros'!$G$2:$G$101,$A12,'Cadastro de Carros'!$S$2:$S$101)</f>
        <v/>
      </c>
      <c r="F12" s="59" t="inlineStr">
        <is>
          <t>Em manutenção</t>
        </is>
      </c>
      <c r="G12" s="60">
        <f>COUNTIF('Cadastro de Carros'!$X$2:$X$101,F12)</f>
        <v/>
      </c>
      <c r="J12" s="57">
        <f>IF('Cadastro de Carros'!$A$3="","",'Cadastro de Carros'!$A$3)</f>
        <v/>
      </c>
      <c r="K12" s="58">
        <f>IF('Cadastro de Carros'!$A$3="","",'Cadastro de Carros'!$S$3)</f>
        <v/>
      </c>
    </row>
    <row r="13">
      <c r="A13" s="54" t="inlineStr">
        <is>
          <t>SUV</t>
        </is>
      </c>
      <c r="B13" s="55">
        <f>COUNTIF('Cadastro de Carros'!$G$2:$G$101,$A13)</f>
        <v/>
      </c>
      <c r="C13" s="56">
        <f>SUMIF('Cadastro de Carros'!$G$2:$G$101,$A13,'Cadastro de Carros'!$T$2:$T$101)</f>
        <v/>
      </c>
      <c r="D13" s="56">
        <f>SUMIF('Cadastro de Carros'!$G$2:$G$101,$A13,'Cadastro de Carros'!$S$2:$S$101)</f>
        <v/>
      </c>
      <c r="F13" s="54" t="inlineStr">
        <is>
          <t>Vendido</t>
        </is>
      </c>
      <c r="G13" s="55">
        <f>COUNTIF('Cadastro de Carros'!$X$2:$X$101,F13)</f>
        <v/>
      </c>
      <c r="J13" s="57">
        <f>IF('Cadastro de Carros'!$A$4="","",'Cadastro de Carros'!$A$4)</f>
        <v/>
      </c>
      <c r="K13" s="58">
        <f>IF('Cadastro de Carros'!$A$4="","",'Cadastro de Carros'!$S$4)</f>
        <v/>
      </c>
    </row>
    <row r="14">
      <c r="A14" s="59" t="inlineStr">
        <is>
          <t>Picape</t>
        </is>
      </c>
      <c r="B14" s="60">
        <f>COUNTIF('Cadastro de Carros'!$G$2:$G$101,$A14)</f>
        <v/>
      </c>
      <c r="C14" s="61">
        <f>SUMIF('Cadastro de Carros'!$G$2:$G$101,$A14,'Cadastro de Carros'!$T$2:$T$101)</f>
        <v/>
      </c>
      <c r="D14" s="61">
        <f>SUMIF('Cadastro de Carros'!$G$2:$G$101,$A14,'Cadastro de Carros'!$S$2:$S$101)</f>
        <v/>
      </c>
      <c r="J14" s="57">
        <f>IF('Cadastro de Carros'!$A$5="","",'Cadastro de Carros'!$A$5)</f>
        <v/>
      </c>
      <c r="K14" s="58">
        <f>IF('Cadastro de Carros'!$A$5="","",'Cadastro de Carros'!$S$5)</f>
        <v/>
      </c>
    </row>
    <row r="15">
      <c r="A15" s="54" t="inlineStr">
        <is>
          <t>Elétrico</t>
        </is>
      </c>
      <c r="B15" s="55">
        <f>COUNTIF('Cadastro de Carros'!$G$2:$G$101,$A15)</f>
        <v/>
      </c>
      <c r="C15" s="56">
        <f>SUMIF('Cadastro de Carros'!$G$2:$G$101,$A15,'Cadastro de Carros'!$T$2:$T$101)</f>
        <v/>
      </c>
      <c r="D15" s="56">
        <f>SUMIF('Cadastro de Carros'!$G$2:$G$101,$A15,'Cadastro de Carros'!$S$2:$S$101)</f>
        <v/>
      </c>
      <c r="J15" s="57">
        <f>IF('Cadastro de Carros'!$A$6="","",'Cadastro de Carros'!$A$6)</f>
        <v/>
      </c>
      <c r="K15" s="58">
        <f>IF('Cadastro de Carros'!$A$6="","",'Cadastro de Carros'!$S$6)</f>
        <v/>
      </c>
    </row>
    <row r="16">
      <c r="J16" s="57">
        <f>IF('Cadastro de Carros'!$A$7="","",'Cadastro de Carros'!$A$7)</f>
        <v/>
      </c>
      <c r="K16" s="58">
        <f>IF('Cadastro de Carros'!$A$7="","",'Cadastro de Carros'!$S$7)</f>
        <v/>
      </c>
    </row>
    <row r="17">
      <c r="J17" s="57">
        <f>IF('Cadastro de Carros'!$A$8="","",'Cadastro de Carros'!$A$8)</f>
        <v/>
      </c>
      <c r="K17" s="58">
        <f>IF('Cadastro de Carros'!$A$8="","",'Cadastro de Carros'!$S$8)</f>
        <v/>
      </c>
    </row>
    <row r="18">
      <c r="A18" s="48" t="inlineStr">
        <is>
          <t>Consulta rápida de veículo</t>
        </is>
      </c>
      <c r="B18" s="48" t="inlineStr">
        <is>
          <t>Informe o ID</t>
        </is>
      </c>
      <c r="C18" s="48" t="inlineStr">
        <is>
          <t>Modelo encontrado</t>
        </is>
      </c>
      <c r="E18" s="48" t="inlineStr">
        <is>
          <t>Situação encontrada</t>
        </is>
      </c>
      <c r="J18" s="57">
        <f>IF('Cadastro de Carros'!$A$9="","",'Cadastro de Carros'!$A$9)</f>
        <v/>
      </c>
      <c r="K18" s="58">
        <f>IF('Cadastro de Carros'!$A$9="","",'Cadastro de Carros'!$S$9)</f>
        <v/>
      </c>
    </row>
    <row r="19">
      <c r="A19" s="54" t="inlineStr">
        <is>
          <t>Busca pelo ID</t>
        </is>
      </c>
      <c r="B19" s="62" t="inlineStr">
        <is>
          <t>CAR-001</t>
        </is>
      </c>
      <c r="C19" s="54" t="inlineStr">
        <is>
          <t>Modelo</t>
        </is>
      </c>
      <c r="D19" s="63">
        <f>IFERROR(VLOOKUP($B$19,'Cadastro de Carros'!$A$2:$C$101,3,FALSE),"")</f>
        <v/>
      </c>
      <c r="E19" s="54" t="inlineStr">
        <is>
          <t>Situação</t>
        </is>
      </c>
      <c r="F19" s="63">
        <f>IFERROR(VLOOKUP($B$19,'Cadastro de Carros'!$A$2:$X$101,24,FALSE),"")</f>
        <v/>
      </c>
      <c r="J19" s="57">
        <f>IF('Cadastro de Carros'!$A$10="","",'Cadastro de Carros'!$A$10)</f>
        <v/>
      </c>
      <c r="K19" s="58">
        <f>IF('Cadastro de Carros'!$A$10="","",'Cadastro de Carros'!$S$10)</f>
        <v/>
      </c>
    </row>
    <row r="20">
      <c r="J20" s="57">
        <f>IF('Cadastro de Carros'!$A$11="","",'Cadastro de Carros'!$A$11)</f>
        <v/>
      </c>
      <c r="K20" s="58">
        <f>IF('Cadastro de Carros'!$A$11="","",'Cadastro de Carros'!$S$11)</f>
        <v/>
      </c>
    </row>
    <row r="21">
      <c r="J21" s="57">
        <f>IF('Cadastro de Carros'!$A$12="","",'Cadastro de Carros'!$A$12)</f>
        <v/>
      </c>
      <c r="K21" s="58">
        <f>IF('Cadastro de Carros'!$A$12="","",'Cadastro de Carros'!$S$12)</f>
        <v/>
      </c>
    </row>
    <row r="22">
      <c r="J22" s="57">
        <f>IF('Cadastro de Carros'!$A$13="","",'Cadastro de Carros'!$A$13)</f>
        <v/>
      </c>
      <c r="K22" s="58">
        <f>IF('Cadastro de Carros'!$A$13="","",'Cadastro de Carros'!$S$13)</f>
        <v/>
      </c>
    </row>
    <row r="23">
      <c r="J23" s="57">
        <f>IF('Cadastro de Carros'!$A$14="","",'Cadastro de Carros'!$A$14)</f>
        <v/>
      </c>
      <c r="K23" s="58">
        <f>IF('Cadastro de Carros'!$A$14="","",'Cadastro de Carros'!$S$14)</f>
        <v/>
      </c>
    </row>
    <row r="24">
      <c r="J24" s="57">
        <f>IF('Cadastro de Carros'!$A$15="","",'Cadastro de Carros'!$A$15)</f>
        <v/>
      </c>
      <c r="K24" s="58">
        <f>IF('Cadastro de Carros'!$A$15="","",'Cadastro de Carros'!$S$15)</f>
        <v/>
      </c>
    </row>
    <row r="25">
      <c r="J25" s="57">
        <f>IF('Cadastro de Carros'!$A$16="","",'Cadastro de Carros'!$A$16)</f>
        <v/>
      </c>
      <c r="K25" s="58">
        <f>IF('Cadastro de Carros'!$A$16="","",'Cadastro de Carros'!$S$16)</f>
        <v/>
      </c>
    </row>
    <row r="26">
      <c r="J26" s="57">
        <f>IF('Cadastro de Carros'!$A$17="","",'Cadastro de Carros'!$A$17)</f>
        <v/>
      </c>
      <c r="K26" s="58">
        <f>IF('Cadastro de Carros'!$A$17="","",'Cadastro de Carros'!$S$17)</f>
        <v/>
      </c>
    </row>
    <row r="27">
      <c r="J27" s="57">
        <f>IF('Cadastro de Carros'!$A$18="","",'Cadastro de Carros'!$A$18)</f>
        <v/>
      </c>
      <c r="K27" s="58">
        <f>IF('Cadastro de Carros'!$A$18="","",'Cadastro de Carros'!$S$18)</f>
        <v/>
      </c>
    </row>
    <row r="28">
      <c r="J28" s="57">
        <f>IF('Cadastro de Carros'!$A$19="","",'Cadastro de Carros'!$A$19)</f>
        <v/>
      </c>
      <c r="K28" s="58">
        <f>IF('Cadastro de Carros'!$A$19="","",'Cadastro de Carros'!$S$19)</f>
        <v/>
      </c>
    </row>
    <row r="29">
      <c r="J29" s="57">
        <f>IF('Cadastro de Carros'!$A$20="","",'Cadastro de Carros'!$A$20)</f>
        <v/>
      </c>
      <c r="K29" s="58">
        <f>IF('Cadastro de Carros'!$A$20="","",'Cadastro de Carros'!$S$20)</f>
        <v/>
      </c>
    </row>
    <row r="30">
      <c r="J30" s="57">
        <f>IF('Cadastro de Carros'!$A$21="","",'Cadastro de Carros'!$A$21)</f>
        <v/>
      </c>
      <c r="K30" s="58">
        <f>IF('Cadastro de Carros'!$A$21="","",'Cadastro de Carros'!$S$21)</f>
        <v/>
      </c>
    </row>
    <row r="31">
      <c r="J31" s="57">
        <f>IF('Cadastro de Carros'!$A$22="","",'Cadastro de Carros'!$A$22)</f>
        <v/>
      </c>
      <c r="K31" s="58">
        <f>IF('Cadastro de Carros'!$A$22="","",'Cadastro de Carros'!$S$22)</f>
        <v/>
      </c>
    </row>
    <row r="32">
      <c r="J32" s="57">
        <f>IF('Cadastro de Carros'!$A$23="","",'Cadastro de Carros'!$A$23)</f>
        <v/>
      </c>
      <c r="K32" s="58">
        <f>IF('Cadastro de Carros'!$A$23="","",'Cadastro de Carros'!$S$23)</f>
        <v/>
      </c>
    </row>
    <row r="33">
      <c r="J33" s="57">
        <f>IF('Cadastro de Carros'!$A$24="","",'Cadastro de Carros'!$A$24)</f>
        <v/>
      </c>
      <c r="K33" s="58">
        <f>IF('Cadastro de Carros'!$A$24="","",'Cadastro de Carros'!$S$24)</f>
        <v/>
      </c>
    </row>
    <row r="34">
      <c r="J34" s="57">
        <f>IF('Cadastro de Carros'!$A$25="","",'Cadastro de Carros'!$A$25)</f>
        <v/>
      </c>
      <c r="K34" s="58">
        <f>IF('Cadastro de Carros'!$A$25="","",'Cadastro de Carros'!$S$25)</f>
        <v/>
      </c>
    </row>
    <row r="35">
      <c r="J35" s="57">
        <f>IF('Cadastro de Carros'!$A$26="","",'Cadastro de Carros'!$A$26)</f>
        <v/>
      </c>
      <c r="K35" s="58">
        <f>IF('Cadastro de Carros'!$A$26="","",'Cadastro de Carros'!$S$26)</f>
        <v/>
      </c>
    </row>
    <row r="36">
      <c r="J36" s="57">
        <f>IF('Cadastro de Carros'!$A$27="","",'Cadastro de Carros'!$A$27)</f>
        <v/>
      </c>
      <c r="K36" s="58">
        <f>IF('Cadastro de Carros'!$A$27="","",'Cadastro de Carros'!$S$27)</f>
        <v/>
      </c>
    </row>
    <row r="37">
      <c r="J37" s="57">
        <f>IF('Cadastro de Carros'!$A$28="","",'Cadastro de Carros'!$A$28)</f>
        <v/>
      </c>
      <c r="K37" s="58">
        <f>IF('Cadastro de Carros'!$A$28="","",'Cadastro de Carros'!$S$28)</f>
        <v/>
      </c>
    </row>
    <row r="38">
      <c r="J38" s="57">
        <f>IF('Cadastro de Carros'!$A$29="","",'Cadastro de Carros'!$A$29)</f>
        <v/>
      </c>
      <c r="K38" s="58">
        <f>IF('Cadastro de Carros'!$A$29="","",'Cadastro de Carros'!$S$29)</f>
        <v/>
      </c>
    </row>
    <row r="39">
      <c r="J39" s="57">
        <f>IF('Cadastro de Carros'!$A$30="","",'Cadastro de Carros'!$A$30)</f>
        <v/>
      </c>
      <c r="K39" s="58">
        <f>IF('Cadastro de Carros'!$A$30="","",'Cadastro de Carros'!$S$30)</f>
        <v/>
      </c>
    </row>
    <row r="40">
      <c r="J40" s="57">
        <f>IF('Cadastro de Carros'!$A$31="","",'Cadastro de Carros'!$A$31)</f>
        <v/>
      </c>
      <c r="K40" s="58">
        <f>IF('Cadastro de Carros'!$A$31="","",'Cadastro de Carros'!$S$31)</f>
        <v/>
      </c>
    </row>
    <row r="41">
      <c r="J41" s="57">
        <f>IF('Cadastro de Carros'!$A$32="","",'Cadastro de Carros'!$A$32)</f>
        <v/>
      </c>
      <c r="K41" s="58">
        <f>IF('Cadastro de Carros'!$A$32="","",'Cadastro de Carros'!$S$32)</f>
        <v/>
      </c>
    </row>
    <row r="42">
      <c r="J42" s="57">
        <f>IF('Cadastro de Carros'!$A$33="","",'Cadastro de Carros'!$A$33)</f>
        <v/>
      </c>
      <c r="K42" s="58">
        <f>IF('Cadastro de Carros'!$A$33="","",'Cadastro de Carros'!$S$33)</f>
        <v/>
      </c>
    </row>
    <row r="43">
      <c r="J43" s="57">
        <f>IF('Cadastro de Carros'!$A$34="","",'Cadastro de Carros'!$A$34)</f>
        <v/>
      </c>
      <c r="K43" s="58">
        <f>IF('Cadastro de Carros'!$A$34="","",'Cadastro de Carros'!$S$34)</f>
        <v/>
      </c>
    </row>
    <row r="44">
      <c r="J44" s="57">
        <f>IF('Cadastro de Carros'!$A$35="","",'Cadastro de Carros'!$A$35)</f>
        <v/>
      </c>
      <c r="K44" s="58">
        <f>IF('Cadastro de Carros'!$A$35="","",'Cadastro de Carros'!$S$35)</f>
        <v/>
      </c>
    </row>
    <row r="45">
      <c r="J45" s="57">
        <f>IF('Cadastro de Carros'!$A$36="","",'Cadastro de Carros'!$A$36)</f>
        <v/>
      </c>
      <c r="K45" s="58">
        <f>IF('Cadastro de Carros'!$A$36="","",'Cadastro de Carros'!$S$36)</f>
        <v/>
      </c>
    </row>
    <row r="46">
      <c r="J46" s="57">
        <f>IF('Cadastro de Carros'!$A$37="","",'Cadastro de Carros'!$A$37)</f>
        <v/>
      </c>
      <c r="K46" s="58">
        <f>IF('Cadastro de Carros'!$A$37="","",'Cadastro de Carros'!$S$37)</f>
        <v/>
      </c>
    </row>
    <row r="47">
      <c r="J47" s="57">
        <f>IF('Cadastro de Carros'!$A$38="","",'Cadastro de Carros'!$A$38)</f>
        <v/>
      </c>
      <c r="K47" s="58">
        <f>IF('Cadastro de Carros'!$A$38="","",'Cadastro de Carros'!$S$38)</f>
        <v/>
      </c>
    </row>
    <row r="48">
      <c r="J48" s="57">
        <f>IF('Cadastro de Carros'!$A$39="","",'Cadastro de Carros'!$A$39)</f>
        <v/>
      </c>
      <c r="K48" s="58">
        <f>IF('Cadastro de Carros'!$A$39="","",'Cadastro de Carros'!$S$39)</f>
        <v/>
      </c>
    </row>
    <row r="49">
      <c r="J49" s="57">
        <f>IF('Cadastro de Carros'!$A$40="","",'Cadastro de Carros'!$A$40)</f>
        <v/>
      </c>
      <c r="K49" s="58">
        <f>IF('Cadastro de Carros'!$A$40="","",'Cadastro de Carros'!$S$40)</f>
        <v/>
      </c>
    </row>
    <row r="50">
      <c r="J50" s="57">
        <f>IF('Cadastro de Carros'!$A$41="","",'Cadastro de Carros'!$A$41)</f>
        <v/>
      </c>
      <c r="K50" s="58">
        <f>IF('Cadastro de Carros'!$A$41="","",'Cadastro de Carros'!$S$41)</f>
        <v/>
      </c>
    </row>
    <row r="51">
      <c r="J51" s="57">
        <f>IF('Cadastro de Carros'!$A$42="","",'Cadastro de Carros'!$A$42)</f>
        <v/>
      </c>
      <c r="K51" s="58">
        <f>IF('Cadastro de Carros'!$A$42="","",'Cadastro de Carros'!$S$42)</f>
        <v/>
      </c>
    </row>
    <row r="52">
      <c r="J52" s="57">
        <f>IF('Cadastro de Carros'!$A$43="","",'Cadastro de Carros'!$A$43)</f>
        <v/>
      </c>
      <c r="K52" s="58">
        <f>IF('Cadastro de Carros'!$A$43="","",'Cadastro de Carros'!$S$43)</f>
        <v/>
      </c>
    </row>
    <row r="53">
      <c r="J53" s="57">
        <f>IF('Cadastro de Carros'!$A$44="","",'Cadastro de Carros'!$A$44)</f>
        <v/>
      </c>
      <c r="K53" s="58">
        <f>IF('Cadastro de Carros'!$A$44="","",'Cadastro de Carros'!$S$44)</f>
        <v/>
      </c>
    </row>
    <row r="54">
      <c r="J54" s="57">
        <f>IF('Cadastro de Carros'!$A$45="","",'Cadastro de Carros'!$A$45)</f>
        <v/>
      </c>
      <c r="K54" s="58">
        <f>IF('Cadastro de Carros'!$A$45="","",'Cadastro de Carros'!$S$45)</f>
        <v/>
      </c>
    </row>
    <row r="55">
      <c r="J55" s="57">
        <f>IF('Cadastro de Carros'!$A$46="","",'Cadastro de Carros'!$A$46)</f>
        <v/>
      </c>
      <c r="K55" s="58">
        <f>IF('Cadastro de Carros'!$A$46="","",'Cadastro de Carros'!$S$46)</f>
        <v/>
      </c>
    </row>
    <row r="56">
      <c r="J56" s="57">
        <f>IF('Cadastro de Carros'!$A$47="","",'Cadastro de Carros'!$A$47)</f>
        <v/>
      </c>
      <c r="K56" s="58">
        <f>IF('Cadastro de Carros'!$A$47="","",'Cadastro de Carros'!$S$47)</f>
        <v/>
      </c>
    </row>
    <row r="57">
      <c r="J57" s="57">
        <f>IF('Cadastro de Carros'!$A$48="","",'Cadastro de Carros'!$A$48)</f>
        <v/>
      </c>
      <c r="K57" s="58">
        <f>IF('Cadastro de Carros'!$A$48="","",'Cadastro de Carros'!$S$48)</f>
        <v/>
      </c>
    </row>
    <row r="58">
      <c r="J58" s="57">
        <f>IF('Cadastro de Carros'!$A$49="","",'Cadastro de Carros'!$A$49)</f>
        <v/>
      </c>
      <c r="K58" s="58">
        <f>IF('Cadastro de Carros'!$A$49="","",'Cadastro de Carros'!$S$49)</f>
        <v/>
      </c>
    </row>
    <row r="59">
      <c r="J59" s="57">
        <f>IF('Cadastro de Carros'!$A$50="","",'Cadastro de Carros'!$A$50)</f>
        <v/>
      </c>
      <c r="K59" s="58">
        <f>IF('Cadastro de Carros'!$A$50="","",'Cadastro de Carros'!$S$50)</f>
        <v/>
      </c>
    </row>
    <row r="60">
      <c r="J60" s="57">
        <f>IF('Cadastro de Carros'!$A$51="","",'Cadastro de Carros'!$A$51)</f>
        <v/>
      </c>
      <c r="K60" s="58">
        <f>IF('Cadastro de Carros'!$A$51="","",'Cadastro de Carros'!$S$51)</f>
        <v/>
      </c>
    </row>
    <row r="61">
      <c r="J61" s="57">
        <f>IF('Cadastro de Carros'!$A$52="","",'Cadastro de Carros'!$A$52)</f>
        <v/>
      </c>
      <c r="K61" s="58">
        <f>IF('Cadastro de Carros'!$A$52="","",'Cadastro de Carros'!$S$52)</f>
        <v/>
      </c>
    </row>
    <row r="62">
      <c r="J62" s="57">
        <f>IF('Cadastro de Carros'!$A$53="","",'Cadastro de Carros'!$A$53)</f>
        <v/>
      </c>
      <c r="K62" s="58">
        <f>IF('Cadastro de Carros'!$A$53="","",'Cadastro de Carros'!$S$53)</f>
        <v/>
      </c>
    </row>
    <row r="63">
      <c r="J63" s="57">
        <f>IF('Cadastro de Carros'!$A$54="","",'Cadastro de Carros'!$A$54)</f>
        <v/>
      </c>
      <c r="K63" s="58">
        <f>IF('Cadastro de Carros'!$A$54="","",'Cadastro de Carros'!$S$54)</f>
        <v/>
      </c>
    </row>
    <row r="64">
      <c r="J64" s="57">
        <f>IF('Cadastro de Carros'!$A$55="","",'Cadastro de Carros'!$A$55)</f>
        <v/>
      </c>
      <c r="K64" s="58">
        <f>IF('Cadastro de Carros'!$A$55="","",'Cadastro de Carros'!$S$55)</f>
        <v/>
      </c>
    </row>
    <row r="65">
      <c r="J65" s="57">
        <f>IF('Cadastro de Carros'!$A$56="","",'Cadastro de Carros'!$A$56)</f>
        <v/>
      </c>
      <c r="K65" s="58">
        <f>IF('Cadastro de Carros'!$A$56="","",'Cadastro de Carros'!$S$56)</f>
        <v/>
      </c>
    </row>
    <row r="66">
      <c r="J66" s="57">
        <f>IF('Cadastro de Carros'!$A$57="","",'Cadastro de Carros'!$A$57)</f>
        <v/>
      </c>
      <c r="K66" s="58">
        <f>IF('Cadastro de Carros'!$A$57="","",'Cadastro de Carros'!$S$57)</f>
        <v/>
      </c>
    </row>
    <row r="67">
      <c r="J67" s="57">
        <f>IF('Cadastro de Carros'!$A$58="","",'Cadastro de Carros'!$A$58)</f>
        <v/>
      </c>
      <c r="K67" s="58">
        <f>IF('Cadastro de Carros'!$A$58="","",'Cadastro de Carros'!$S$58)</f>
        <v/>
      </c>
    </row>
    <row r="68">
      <c r="J68" s="57">
        <f>IF('Cadastro de Carros'!$A$59="","",'Cadastro de Carros'!$A$59)</f>
        <v/>
      </c>
      <c r="K68" s="58">
        <f>IF('Cadastro de Carros'!$A$59="","",'Cadastro de Carros'!$S$59)</f>
        <v/>
      </c>
    </row>
    <row r="69">
      <c r="J69" s="57">
        <f>IF('Cadastro de Carros'!$A$60="","",'Cadastro de Carros'!$A$60)</f>
        <v/>
      </c>
      <c r="K69" s="58">
        <f>IF('Cadastro de Carros'!$A$60="","",'Cadastro de Carros'!$S$60)</f>
        <v/>
      </c>
    </row>
    <row r="70">
      <c r="J70" s="57">
        <f>IF('Cadastro de Carros'!$A$61="","",'Cadastro de Carros'!$A$61)</f>
        <v/>
      </c>
      <c r="K70" s="58">
        <f>IF('Cadastro de Carros'!$A$61="","",'Cadastro de Carros'!$S$61)</f>
        <v/>
      </c>
    </row>
    <row r="71">
      <c r="J71" s="57">
        <f>IF('Cadastro de Carros'!$A$62="","",'Cadastro de Carros'!$A$62)</f>
        <v/>
      </c>
      <c r="K71" s="58">
        <f>IF('Cadastro de Carros'!$A$62="","",'Cadastro de Carros'!$S$62)</f>
        <v/>
      </c>
    </row>
    <row r="72">
      <c r="J72" s="57">
        <f>IF('Cadastro de Carros'!$A$63="","",'Cadastro de Carros'!$A$63)</f>
        <v/>
      </c>
      <c r="K72" s="58">
        <f>IF('Cadastro de Carros'!$A$63="","",'Cadastro de Carros'!$S$63)</f>
        <v/>
      </c>
    </row>
    <row r="73">
      <c r="J73" s="57">
        <f>IF('Cadastro de Carros'!$A$64="","",'Cadastro de Carros'!$A$64)</f>
        <v/>
      </c>
      <c r="K73" s="58">
        <f>IF('Cadastro de Carros'!$A$64="","",'Cadastro de Carros'!$S$64)</f>
        <v/>
      </c>
    </row>
    <row r="74">
      <c r="J74" s="57">
        <f>IF('Cadastro de Carros'!$A$65="","",'Cadastro de Carros'!$A$65)</f>
        <v/>
      </c>
      <c r="K74" s="58">
        <f>IF('Cadastro de Carros'!$A$65="","",'Cadastro de Carros'!$S$65)</f>
        <v/>
      </c>
    </row>
    <row r="75">
      <c r="J75" s="57">
        <f>IF('Cadastro de Carros'!$A$66="","",'Cadastro de Carros'!$A$66)</f>
        <v/>
      </c>
      <c r="K75" s="58">
        <f>IF('Cadastro de Carros'!$A$66="","",'Cadastro de Carros'!$S$66)</f>
        <v/>
      </c>
    </row>
    <row r="76">
      <c r="J76" s="57">
        <f>IF('Cadastro de Carros'!$A$67="","",'Cadastro de Carros'!$A$67)</f>
        <v/>
      </c>
      <c r="K76" s="58">
        <f>IF('Cadastro de Carros'!$A$67="","",'Cadastro de Carros'!$S$67)</f>
        <v/>
      </c>
    </row>
    <row r="77">
      <c r="J77" s="57">
        <f>IF('Cadastro de Carros'!$A$68="","",'Cadastro de Carros'!$A$68)</f>
        <v/>
      </c>
      <c r="K77" s="58">
        <f>IF('Cadastro de Carros'!$A$68="","",'Cadastro de Carros'!$S$68)</f>
        <v/>
      </c>
    </row>
    <row r="78">
      <c r="J78" s="57">
        <f>IF('Cadastro de Carros'!$A$69="","",'Cadastro de Carros'!$A$69)</f>
        <v/>
      </c>
      <c r="K78" s="58">
        <f>IF('Cadastro de Carros'!$A$69="","",'Cadastro de Carros'!$S$69)</f>
        <v/>
      </c>
    </row>
    <row r="79">
      <c r="J79" s="57">
        <f>IF('Cadastro de Carros'!$A$70="","",'Cadastro de Carros'!$A$70)</f>
        <v/>
      </c>
      <c r="K79" s="58">
        <f>IF('Cadastro de Carros'!$A$70="","",'Cadastro de Carros'!$S$70)</f>
        <v/>
      </c>
    </row>
    <row r="80">
      <c r="J80" s="57">
        <f>IF('Cadastro de Carros'!$A$71="","",'Cadastro de Carros'!$A$71)</f>
        <v/>
      </c>
      <c r="K80" s="58">
        <f>IF('Cadastro de Carros'!$A$71="","",'Cadastro de Carros'!$S$71)</f>
        <v/>
      </c>
    </row>
    <row r="81">
      <c r="J81" s="57">
        <f>IF('Cadastro de Carros'!$A$72="","",'Cadastro de Carros'!$A$72)</f>
        <v/>
      </c>
      <c r="K81" s="58">
        <f>IF('Cadastro de Carros'!$A$72="","",'Cadastro de Carros'!$S$72)</f>
        <v/>
      </c>
    </row>
    <row r="82">
      <c r="J82" s="57">
        <f>IF('Cadastro de Carros'!$A$73="","",'Cadastro de Carros'!$A$73)</f>
        <v/>
      </c>
      <c r="K82" s="58">
        <f>IF('Cadastro de Carros'!$A$73="","",'Cadastro de Carros'!$S$73)</f>
        <v/>
      </c>
    </row>
    <row r="83">
      <c r="J83" s="57">
        <f>IF('Cadastro de Carros'!$A$74="","",'Cadastro de Carros'!$A$74)</f>
        <v/>
      </c>
      <c r="K83" s="58">
        <f>IF('Cadastro de Carros'!$A$74="","",'Cadastro de Carros'!$S$74)</f>
        <v/>
      </c>
    </row>
    <row r="84">
      <c r="J84" s="57">
        <f>IF('Cadastro de Carros'!$A$75="","",'Cadastro de Carros'!$A$75)</f>
        <v/>
      </c>
      <c r="K84" s="58">
        <f>IF('Cadastro de Carros'!$A$75="","",'Cadastro de Carros'!$S$75)</f>
        <v/>
      </c>
    </row>
    <row r="85">
      <c r="J85" s="57">
        <f>IF('Cadastro de Carros'!$A$76="","",'Cadastro de Carros'!$A$76)</f>
        <v/>
      </c>
      <c r="K85" s="58">
        <f>IF('Cadastro de Carros'!$A$76="","",'Cadastro de Carros'!$S$76)</f>
        <v/>
      </c>
    </row>
    <row r="86">
      <c r="J86" s="57">
        <f>IF('Cadastro de Carros'!$A$77="","",'Cadastro de Carros'!$A$77)</f>
        <v/>
      </c>
      <c r="K86" s="58">
        <f>IF('Cadastro de Carros'!$A$77="","",'Cadastro de Carros'!$S$77)</f>
        <v/>
      </c>
    </row>
    <row r="87">
      <c r="J87" s="57">
        <f>IF('Cadastro de Carros'!$A$78="","",'Cadastro de Carros'!$A$78)</f>
        <v/>
      </c>
      <c r="K87" s="58">
        <f>IF('Cadastro de Carros'!$A$78="","",'Cadastro de Carros'!$S$78)</f>
        <v/>
      </c>
    </row>
    <row r="88">
      <c r="J88" s="57">
        <f>IF('Cadastro de Carros'!$A$79="","",'Cadastro de Carros'!$A$79)</f>
        <v/>
      </c>
      <c r="K88" s="58">
        <f>IF('Cadastro de Carros'!$A$79="","",'Cadastro de Carros'!$S$79)</f>
        <v/>
      </c>
    </row>
    <row r="89">
      <c r="J89" s="57">
        <f>IF('Cadastro de Carros'!$A$80="","",'Cadastro de Carros'!$A$80)</f>
        <v/>
      </c>
      <c r="K89" s="58">
        <f>IF('Cadastro de Carros'!$A$80="","",'Cadastro de Carros'!$S$80)</f>
        <v/>
      </c>
    </row>
    <row r="90">
      <c r="J90" s="57">
        <f>IF('Cadastro de Carros'!$A$81="","",'Cadastro de Carros'!$A$81)</f>
        <v/>
      </c>
      <c r="K90" s="58">
        <f>IF('Cadastro de Carros'!$A$81="","",'Cadastro de Carros'!$S$81)</f>
        <v/>
      </c>
    </row>
    <row r="91">
      <c r="J91" s="57">
        <f>IF('Cadastro de Carros'!$A$82="","",'Cadastro de Carros'!$A$82)</f>
        <v/>
      </c>
      <c r="K91" s="58">
        <f>IF('Cadastro de Carros'!$A$82="","",'Cadastro de Carros'!$S$82)</f>
        <v/>
      </c>
    </row>
    <row r="92">
      <c r="J92" s="57">
        <f>IF('Cadastro de Carros'!$A$83="","",'Cadastro de Carros'!$A$83)</f>
        <v/>
      </c>
      <c r="K92" s="58">
        <f>IF('Cadastro de Carros'!$A$83="","",'Cadastro de Carros'!$S$83)</f>
        <v/>
      </c>
    </row>
    <row r="93">
      <c r="J93" s="57">
        <f>IF('Cadastro de Carros'!$A$84="","",'Cadastro de Carros'!$A$84)</f>
        <v/>
      </c>
      <c r="K93" s="58">
        <f>IF('Cadastro de Carros'!$A$84="","",'Cadastro de Carros'!$S$84)</f>
        <v/>
      </c>
    </row>
    <row r="94">
      <c r="J94" s="57">
        <f>IF('Cadastro de Carros'!$A$85="","",'Cadastro de Carros'!$A$85)</f>
        <v/>
      </c>
      <c r="K94" s="58">
        <f>IF('Cadastro de Carros'!$A$85="","",'Cadastro de Carros'!$S$85)</f>
        <v/>
      </c>
    </row>
    <row r="95">
      <c r="J95" s="57">
        <f>IF('Cadastro de Carros'!$A$86="","",'Cadastro de Carros'!$A$86)</f>
        <v/>
      </c>
      <c r="K95" s="58">
        <f>IF('Cadastro de Carros'!$A$86="","",'Cadastro de Carros'!$S$86)</f>
        <v/>
      </c>
    </row>
    <row r="96">
      <c r="J96" s="57">
        <f>IF('Cadastro de Carros'!$A$87="","",'Cadastro de Carros'!$A$87)</f>
        <v/>
      </c>
      <c r="K96" s="58">
        <f>IF('Cadastro de Carros'!$A$87="","",'Cadastro de Carros'!$S$87)</f>
        <v/>
      </c>
    </row>
    <row r="97">
      <c r="J97" s="57">
        <f>IF('Cadastro de Carros'!$A$88="","",'Cadastro de Carros'!$A$88)</f>
        <v/>
      </c>
      <c r="K97" s="58">
        <f>IF('Cadastro de Carros'!$A$88="","",'Cadastro de Carros'!$S$88)</f>
        <v/>
      </c>
    </row>
    <row r="98">
      <c r="J98" s="57">
        <f>IF('Cadastro de Carros'!$A$89="","",'Cadastro de Carros'!$A$89)</f>
        <v/>
      </c>
      <c r="K98" s="58">
        <f>IF('Cadastro de Carros'!$A$89="","",'Cadastro de Carros'!$S$89)</f>
        <v/>
      </c>
    </row>
    <row r="99">
      <c r="J99" s="57">
        <f>IF('Cadastro de Carros'!$A$90="","",'Cadastro de Carros'!$A$90)</f>
        <v/>
      </c>
      <c r="K99" s="58">
        <f>IF('Cadastro de Carros'!$A$90="","",'Cadastro de Carros'!$S$90)</f>
        <v/>
      </c>
    </row>
    <row r="100">
      <c r="J100" s="57">
        <f>IF('Cadastro de Carros'!$A$91="","",'Cadastro de Carros'!$A$91)</f>
        <v/>
      </c>
      <c r="K100" s="58">
        <f>IF('Cadastro de Carros'!$A$91="","",'Cadastro de Carros'!$S$91)</f>
        <v/>
      </c>
    </row>
    <row r="101">
      <c r="J101" s="57">
        <f>IF('Cadastro de Carros'!$A$92="","",'Cadastro de Carros'!$A$92)</f>
        <v/>
      </c>
      <c r="K101" s="58">
        <f>IF('Cadastro de Carros'!$A$92="","",'Cadastro de Carros'!$S$92)</f>
        <v/>
      </c>
    </row>
    <row r="102">
      <c r="J102" s="57">
        <f>IF('Cadastro de Carros'!$A$93="","",'Cadastro de Carros'!$A$93)</f>
        <v/>
      </c>
      <c r="K102" s="58">
        <f>IF('Cadastro de Carros'!$A$93="","",'Cadastro de Carros'!$S$93)</f>
        <v/>
      </c>
    </row>
    <row r="103">
      <c r="J103" s="57">
        <f>IF('Cadastro de Carros'!$A$94="","",'Cadastro de Carros'!$A$94)</f>
        <v/>
      </c>
      <c r="K103" s="58">
        <f>IF('Cadastro de Carros'!$A$94="","",'Cadastro de Carros'!$S$94)</f>
        <v/>
      </c>
    </row>
    <row r="104">
      <c r="J104" s="57">
        <f>IF('Cadastro de Carros'!$A$95="","",'Cadastro de Carros'!$A$95)</f>
        <v/>
      </c>
      <c r="K104" s="58">
        <f>IF('Cadastro de Carros'!$A$95="","",'Cadastro de Carros'!$S$95)</f>
        <v/>
      </c>
    </row>
    <row r="105">
      <c r="J105" s="57">
        <f>IF('Cadastro de Carros'!$A$96="","",'Cadastro de Carros'!$A$96)</f>
        <v/>
      </c>
      <c r="K105" s="58">
        <f>IF('Cadastro de Carros'!$A$96="","",'Cadastro de Carros'!$S$96)</f>
        <v/>
      </c>
    </row>
    <row r="106">
      <c r="J106" s="57">
        <f>IF('Cadastro de Carros'!$A$97="","",'Cadastro de Carros'!$A$97)</f>
        <v/>
      </c>
      <c r="K106" s="58">
        <f>IF('Cadastro de Carros'!$A$97="","",'Cadastro de Carros'!$S$97)</f>
        <v/>
      </c>
    </row>
    <row r="107">
      <c r="J107" s="57">
        <f>IF('Cadastro de Carros'!$A$98="","",'Cadastro de Carros'!$A$98)</f>
        <v/>
      </c>
      <c r="K107" s="58">
        <f>IF('Cadastro de Carros'!$A$98="","",'Cadastro de Carros'!$S$98)</f>
        <v/>
      </c>
    </row>
    <row r="108">
      <c r="J108" s="57">
        <f>IF('Cadastro de Carros'!$A$99="","",'Cadastro de Carros'!$A$99)</f>
        <v/>
      </c>
      <c r="K108" s="58">
        <f>IF('Cadastro de Carros'!$A$99="","",'Cadastro de Carros'!$S$99)</f>
        <v/>
      </c>
    </row>
    <row r="109">
      <c r="J109" s="57">
        <f>IF('Cadastro de Carros'!$A$100="","",'Cadastro de Carros'!$A$100)</f>
        <v/>
      </c>
      <c r="K109" s="58">
        <f>IF('Cadastro de Carros'!$A$100="","",'Cadastro de Carros'!$S$100)</f>
        <v/>
      </c>
    </row>
    <row r="110">
      <c r="J110" s="57">
        <f>IF('Cadastro de Carros'!$A$101="","",'Cadastro de Carros'!$A$101)</f>
        <v/>
      </c>
      <c r="K110" s="58">
        <f>IF('Cadastro de Carros'!$A$101="","",'Cadastro de Carros'!$S$101)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5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2" customHeight="1">
      <c r="A1" s="64" t="inlineStr">
        <is>
          <t>Olá! Guia rápido para Gestão de Carros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>
      <c r="A3" s="29" t="inlineStr">
        <is>
          <t>Objetivo da planilha</t>
        </is>
      </c>
    </row>
    <row r="4" ht="42" customHeight="1">
      <c r="A4" s="20" t="inlineStr">
        <is>
          <t>Use esta planilha para controlar a frota, acompanhar custos, estimar depreciação e organizar as revisões dos veículos.</t>
        </is>
      </c>
    </row>
    <row r="5"/>
    <row r="6">
      <c r="A6" s="29" t="inlineStr">
        <is>
          <t>Comece pelo Cadastro de Carros</t>
        </is>
      </c>
    </row>
    <row r="7" ht="42" customHeight="1">
      <c r="A7" s="20" t="inlineStr">
        <is>
          <t>Preencha ou atualize as células amarelas da aba Cadastro de Carros. Os campos de custo estimado por km, custo total anual, depreciação e status da revisão são calculados automaticamente.</t>
        </is>
      </c>
    </row>
    <row r="8"/>
    <row r="9">
      <c r="A9" s="29" t="inlineStr">
        <is>
          <t>Valor estimado atual</t>
        </is>
      </c>
    </row>
    <row r="10" ht="42" customHeight="1">
      <c r="A10" s="20" t="inlineStr">
        <is>
          <t>Informe um valor de mercado atualizado para cada veículo. Você pode usar referência FIPE, avaliação interna ou outra pesquisa confiável de mercado.</t>
        </is>
      </c>
    </row>
    <row r="11"/>
    <row r="12">
      <c r="A12" s="29" t="inlineStr">
        <is>
          <t>Custos de manutenção</t>
        </is>
      </c>
    </row>
    <row r="13" ht="42" customHeight="1">
      <c r="A13" s="20" t="inlineStr">
        <is>
          <t>Inclua em Manutenção Acumulada os gastos com peças, mão de obra, pneus, revisões, serviços preventivos e corretivos.</t>
        </is>
      </c>
    </row>
    <row r="14"/>
    <row r="15">
      <c r="A15" s="29" t="inlineStr">
        <is>
          <t>Como funciona o status da revisão</t>
        </is>
      </c>
    </row>
    <row r="16" ht="42" customHeight="1">
      <c r="A16" s="20" t="inlineStr">
        <is>
          <t>REVISÃO VENCIDA: quilometragem atual maior ou igual à próxima revisão. REVISÃO PRÓXIMA: faltam até 1.000 km. EM DIA: ainda faltam mais de 1.000 km para a próxima revisão.</t>
        </is>
      </c>
    </row>
    <row r="17"/>
    <row r="18">
      <c r="A18" s="29" t="inlineStr">
        <is>
          <t>Rotina recomendada</t>
        </is>
      </c>
    </row>
    <row r="19" ht="42" customHeight="1">
      <c r="A19" s="20" t="inlineStr">
        <is>
          <t>Atualize mensalmente a quilometragem, os custos, as multas ou pedágios e o valor estimado de mercado. Depois, consulte a aba Resumo para acompanhar os indicadores e gráficos.</t>
        </is>
      </c>
    </row>
    <row r="20"/>
    <row r="21">
      <c r="A21" s="29" t="inlineStr">
        <is>
          <t>Aviso importante</t>
        </is>
      </c>
    </row>
    <row r="22" ht="42" customHeight="1">
      <c r="A22" s="20" t="inlineStr">
        <is>
          <t>Os dados de veículos, placas, valores, cidades e responsáveis apresentados como exemplo são fictícios e servem apenas para orientar o preenchimento.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2026-09-07T14:05:20Z</dcterms:created>
  <dcterms:modified xmlns:dcterms="http://purl.org/dc/terms/" xmlns:xsi="http://www.w3.org/2001/XMLSchema-instance" xsi:type="dcterms:W3CDTF">2026-09-07T14:05:20Z</dcterms:modified>
</cp:coreProperties>
</file>