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'Orçamentos'!$A$1:$Y$101</definedName>
    <definedName name="_xlnm.Print_Area" localSheetId="0">'Orçamentos'!$A$1:$AB$13</definedName>
    <definedName name="_xlnm.Print_Area" localSheetId="1">'Dashboard'!$A$1:$Q$101</definedName>
    <definedName name="_xlnm.Print_Area" localSheetId="2">'Instruções'!$A$1:$B$14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0,00"/>
    <numFmt numFmtId="166" formatCode="&quot;R$&quot; #.##0,00"/>
    <numFmt numFmtId="167" formatCode="0,0%"/>
    <numFmt numFmtId="168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168" fontId="3" fillId="6" borderId="1" applyAlignment="1" pivotButton="0" quotePrefix="0" xfId="0">
      <alignment horizontal="center" vertical="center" wrapText="1"/>
    </xf>
    <xf numFmtId="10" fontId="3" fillId="6" borderId="1" applyAlignment="1" pivotButton="0" quotePrefix="0" xfId="0">
      <alignment horizontal="center" vertical="center" wrapText="1"/>
    </xf>
    <xf numFmtId="10" fontId="2" fillId="4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right" vertical="center" wrapText="1"/>
    </xf>
    <xf numFmtId="166" fontId="2" fillId="4" borderId="1" applyAlignment="1" pivotButton="0" quotePrefix="0" xfId="0">
      <alignment horizontal="right" vertical="center" wrapText="1"/>
    </xf>
    <xf numFmtId="10" fontId="2" fillId="4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right" vertical="center" wrapText="1"/>
    </xf>
    <xf numFmtId="1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right" vertical="center" wrapText="1"/>
    </xf>
    <xf numFmtId="10" fontId="3" fillId="4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Orçado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'Dashboard'!$A$10:$A$14</f>
            </numRef>
          </cat>
          <val>
            <numRef>
              <f>'Dashboard'!$C$10:$C$14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Orçamentos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'Dashboard'!B9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B8A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'Dashboard'!$A$10:$A$14</f>
            </numRef>
          </cat>
          <val>
            <numRef>
              <f>'Dashboard'!$B$10:$B$14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5 Orçamentos por Valor Total Proposto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'Dashboard'!G9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22C55E"/>
              </a:solidFill>
              <a:prstDash val="solid"/>
            </a:ln>
          </spPr>
          <cat>
            <numRef>
              <f>'Dashboard'!$F$10:$F$14</f>
            </numRef>
          </cat>
          <val>
            <numRef>
              <f>'Dashboard'!$G$10:$G$14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17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31" customWidth="1" min="4" max="4"/>
    <col width="19" customWidth="1" min="5" max="5"/>
    <col width="17" customWidth="1" min="6" max="6"/>
    <col width="22" customWidth="1" min="7" max="7"/>
    <col width="29" customWidth="1" min="8" max="8"/>
    <col width="42" customWidth="1" min="9" max="9"/>
    <col width="16" customWidth="1" min="10" max="10"/>
    <col width="18" customWidth="1" min="11" max="11"/>
    <col width="18" customWidth="1" min="12" max="12"/>
    <col width="14" customWidth="1" min="13" max="13"/>
    <col width="18" customWidth="1" min="14" max="14"/>
    <col width="18" customWidth="1" min="15" max="15"/>
    <col width="26.4" customWidth="1" min="16" max="16"/>
    <col width="20.94" customWidth="1" min="17" max="17"/>
    <col width="22.5" customWidth="1" min="18" max="18"/>
    <col width="19" customWidth="1" min="19" max="19"/>
    <col width="24" customWidth="1" min="20" max="20"/>
    <col width="20" customWidth="1" min="21" max="21"/>
    <col width="16" customWidth="1" min="22" max="22"/>
    <col width="27.18" customWidth="1" min="23" max="23"/>
    <col width="28" customWidth="1" min="24" max="24"/>
    <col width="38" customWidth="1" min="25" max="25"/>
    <col width="13" customWidth="1" min="26" max="26"/>
    <col width="31" customWidth="1" min="27" max="27"/>
    <col width="18" customWidth="1" min="28" max="28"/>
  </cols>
  <sheetData>
    <row r="1" ht="38" customHeight="1">
      <c r="A1" s="36" t="inlineStr">
        <is>
          <t>Nº Orçamento</t>
        </is>
      </c>
      <c r="B1" s="36" t="inlineStr">
        <is>
          <t>Data Emissão</t>
        </is>
      </c>
      <c r="C1" s="36" t="inlineStr">
        <is>
          <t>Validade até</t>
        </is>
      </c>
      <c r="D1" s="36" t="inlineStr">
        <is>
          <t>Cliente / Razão Social</t>
        </is>
      </c>
      <c r="E1" s="36" t="inlineStr">
        <is>
          <t>CPF/CNPJ</t>
        </is>
      </c>
      <c r="F1" s="36" t="inlineStr">
        <is>
          <t>Cidade/UF</t>
        </is>
      </c>
      <c r="G1" s="36" t="inlineStr">
        <is>
          <t>Contato Responsável</t>
        </is>
      </c>
      <c r="H1" s="36" t="inlineStr">
        <is>
          <t>Serviço Principal</t>
        </is>
      </c>
      <c r="I1" s="36" t="inlineStr">
        <is>
          <t>Descrição Resumida</t>
        </is>
      </c>
      <c r="J1" s="36" t="inlineStr">
        <is>
          <t>Horas/Quantidade</t>
        </is>
      </c>
      <c r="K1" s="36" t="inlineStr">
        <is>
          <t>Valor Unitário (R$)</t>
        </is>
      </c>
      <c r="L1" s="36" t="inlineStr">
        <is>
          <t>Valor Bruto (R$)</t>
        </is>
      </c>
      <c r="M1" s="36" t="inlineStr">
        <is>
          <t>Desconto (%)</t>
        </is>
      </c>
      <c r="N1" s="36" t="inlineStr">
        <is>
          <t>Desconto (R$)</t>
        </is>
      </c>
      <c r="O1" s="36" t="inlineStr">
        <is>
          <t>Valor Líquido (R$)</t>
        </is>
      </c>
      <c r="P1" s="36" t="inlineStr">
        <is>
          <t>Alíquota Impostos Estimada (%)</t>
        </is>
      </c>
      <c r="Q1" s="36" t="inlineStr">
        <is>
          <t>Impostos Estimados (R$)</t>
        </is>
      </c>
      <c r="R1" s="36" t="inlineStr">
        <is>
          <t>Valor Total Proposto (R$)</t>
        </is>
      </c>
      <c r="S1" s="36" t="inlineStr">
        <is>
          <t>Regime Tributário</t>
        </is>
      </c>
      <c r="T1" s="36" t="inlineStr">
        <is>
          <t>Forma de Pagamento</t>
        </is>
      </c>
      <c r="U1" s="36" t="inlineStr">
        <is>
          <t>Prazo de Execução</t>
        </is>
      </c>
      <c r="V1" s="36" t="inlineStr">
        <is>
          <t>Status</t>
        </is>
      </c>
      <c r="W1" s="36" t="inlineStr">
        <is>
          <t>Probabilidade de Fechamento (%)</t>
        </is>
      </c>
      <c r="X1" s="36" t="inlineStr">
        <is>
          <t>Previsão de Receita Ponderada (R$)</t>
        </is>
      </c>
      <c r="Y1" s="36" t="inlineStr">
        <is>
          <t>Observações</t>
        </is>
      </c>
      <c r="Z1" s="37" t="n"/>
      <c r="AA1" s="36" t="inlineStr">
        <is>
          <t>Indicadores rápidos</t>
        </is>
      </c>
      <c r="AB1" s="36" t="inlineStr">
        <is>
          <t>Resultado</t>
        </is>
      </c>
    </row>
    <row r="2" ht="34" customHeight="1">
      <c r="A2" s="2" t="inlineStr">
        <is>
          <t>ORC-2026-001</t>
        </is>
      </c>
      <c r="B2" s="38" t="n">
        <v>46030</v>
      </c>
      <c r="C2" s="38" t="n">
        <v>46060</v>
      </c>
      <c r="D2" s="2" t="inlineStr">
        <is>
          <t>Clínica Vida Plena Ltda.</t>
        </is>
      </c>
      <c r="E2" s="2" t="inlineStr">
        <is>
          <t>12.345.678/0001-90</t>
        </is>
      </c>
      <c r="F2" s="4" t="inlineStr">
        <is>
          <t>São Paulo/SP</t>
        </is>
      </c>
      <c r="G2" s="2" t="inlineStr">
        <is>
          <t>Fernanda Martins</t>
        </is>
      </c>
      <c r="H2" s="2" t="inlineStr">
        <is>
          <t>Consultoria financeira</t>
        </is>
      </c>
      <c r="I2" s="2" t="inlineStr">
        <is>
          <t>Diagnóstico financeiro e plano de melhoria.</t>
        </is>
      </c>
      <c r="J2" s="27" t="n">
        <v>12</v>
      </c>
      <c r="K2" s="28" t="n">
        <v>400</v>
      </c>
      <c r="L2" s="29">
        <f>IF(A2="","",IFERROR(J2*K2,0))</f>
        <v/>
      </c>
      <c r="M2" s="39" t="n">
        <v>0.05</v>
      </c>
      <c r="N2" s="29">
        <f>IF(A2="","",IFERROR(L2*M2,0))</f>
        <v/>
      </c>
      <c r="O2" s="29">
        <f>IF(A2="","",IFERROR(L2-N2,0))</f>
        <v/>
      </c>
      <c r="P2" s="39" t="n">
        <v>0.08</v>
      </c>
      <c r="Q2" s="29">
        <f>IF(A2="","",IFERROR(O2*P2,0))</f>
        <v/>
      </c>
      <c r="R2" s="29">
        <f>IF(A2="","",IFERROR(O2+Q2,0))</f>
        <v/>
      </c>
      <c r="S2" s="4" t="inlineStr">
        <is>
          <t>Simples Nacional</t>
        </is>
      </c>
      <c r="T2" s="4" t="inlineStr">
        <is>
          <t>PIX</t>
        </is>
      </c>
      <c r="U2" s="4" t="inlineStr">
        <is>
          <t>15 dias úteis</t>
        </is>
      </c>
      <c r="V2" s="4" t="inlineStr">
        <is>
          <t>Aprovado</t>
        </is>
      </c>
      <c r="W2" s="39" t="n">
        <v>1</v>
      </c>
      <c r="X2" s="29">
        <f>IF(A2="","",IFERROR(R2*W2,0))</f>
        <v/>
      </c>
      <c r="Y2" s="2" t="inlineStr">
        <is>
          <t>Escopo aprovado com reunião inicial agendada.</t>
        </is>
      </c>
      <c r="AA2" s="9" t="inlineStr">
        <is>
          <t>Quantidade de orçamentos</t>
        </is>
      </c>
      <c r="AB2" s="10">
        <f>COUNTA(A2:A101)</f>
        <v/>
      </c>
    </row>
    <row r="3" ht="34" customHeight="1">
      <c r="A3" s="2" t="inlineStr">
        <is>
          <t>ORC-2026-002</t>
        </is>
      </c>
      <c r="B3" s="38" t="n">
        <v>46044</v>
      </c>
      <c r="C3" s="38" t="n">
        <v>46074</v>
      </c>
      <c r="D3" s="2" t="inlineStr">
        <is>
          <t>Maria Oliveira Arquitetura</t>
        </is>
      </c>
      <c r="E3" s="2" t="inlineStr">
        <is>
          <t>091.234.567-10</t>
        </is>
      </c>
      <c r="F3" s="4" t="inlineStr">
        <is>
          <t>Campinas/SP</t>
        </is>
      </c>
      <c r="G3" s="2" t="inlineStr">
        <is>
          <t>Maria Oliveira</t>
        </is>
      </c>
      <c r="H3" s="2" t="inlineStr">
        <is>
          <t>Projeto de interiores</t>
        </is>
      </c>
      <c r="I3" s="2" t="inlineStr">
        <is>
          <t>Estudo preliminar e detalhamento para ambiente comercial.</t>
        </is>
      </c>
      <c r="J3" s="27" t="n">
        <v>29</v>
      </c>
      <c r="K3" s="28" t="n">
        <v>250</v>
      </c>
      <c r="L3" s="31">
        <f>IF(A3="","",IFERROR(J3*K3,0))</f>
        <v/>
      </c>
      <c r="M3" s="39" t="n">
        <v>0</v>
      </c>
      <c r="N3" s="31">
        <f>IF(A3="","",IFERROR(L3*M3,0))</f>
        <v/>
      </c>
      <c r="O3" s="31">
        <f>IF(A3="","",IFERROR(L3-N3,0))</f>
        <v/>
      </c>
      <c r="P3" s="39" t="n">
        <v>0.1</v>
      </c>
      <c r="Q3" s="31">
        <f>IF(A3="","",IFERROR(O3*P3,0))</f>
        <v/>
      </c>
      <c r="R3" s="31">
        <f>IF(A3="","",IFERROR(O3+Q3,0))</f>
        <v/>
      </c>
      <c r="S3" s="4" t="inlineStr">
        <is>
          <t>Simples Nacional</t>
        </is>
      </c>
      <c r="T3" s="4" t="inlineStr">
        <is>
          <t>Transferência bancária</t>
        </is>
      </c>
      <c r="U3" s="4" t="inlineStr">
        <is>
          <t>25 dias úteis</t>
        </is>
      </c>
      <c r="V3" s="4" t="inlineStr">
        <is>
          <t>Enviado</t>
        </is>
      </c>
      <c r="W3" s="39" t="n">
        <v>0.65</v>
      </c>
      <c r="X3" s="31">
        <f>IF(A3="","",IFERROR(R3*W3,0))</f>
        <v/>
      </c>
      <c r="Y3" s="2" t="inlineStr">
        <is>
          <t>Aguardando retorno após apresentação do conceito.</t>
        </is>
      </c>
      <c r="AA3" s="9" t="inlineStr">
        <is>
          <t>Orçamentos aprovados</t>
        </is>
      </c>
      <c r="AB3" s="10">
        <f>COUNTIF(V2:V101,"Aprovado")</f>
        <v/>
      </c>
    </row>
    <row r="4" ht="34" customHeight="1">
      <c r="A4" s="2" t="inlineStr">
        <is>
          <t>ORC-2026-003</t>
        </is>
      </c>
      <c r="B4" s="38" t="n">
        <v>46058</v>
      </c>
      <c r="C4" s="38" t="n">
        <v>46088</v>
      </c>
      <c r="D4" s="2" t="inlineStr">
        <is>
          <t>Construtora Horizonte S.A.</t>
        </is>
      </c>
      <c r="E4" s="2" t="inlineStr">
        <is>
          <t>27.456.789/0001-12</t>
        </is>
      </c>
      <c r="F4" s="4" t="inlineStr">
        <is>
          <t>Belo Horizonte/MG</t>
        </is>
      </c>
      <c r="G4" s="2" t="inlineStr">
        <is>
          <t>Paulo Mendes</t>
        </is>
      </c>
      <c r="H4" s="2" t="inlineStr">
        <is>
          <t>Treinamento de segurança</t>
        </is>
      </c>
      <c r="I4" s="2" t="inlineStr">
        <is>
          <t>Treinamento de NR e práticas de segurança para equipe operacional.</t>
        </is>
      </c>
      <c r="J4" s="27" t="n">
        <v>28</v>
      </c>
      <c r="K4" s="28" t="n">
        <v>450</v>
      </c>
      <c r="L4" s="29">
        <f>IF(A4="","",IFERROR(J4*K4,0))</f>
        <v/>
      </c>
      <c r="M4" s="39" t="n">
        <v>0.03</v>
      </c>
      <c r="N4" s="29">
        <f>IF(A4="","",IFERROR(L4*M4,0))</f>
        <v/>
      </c>
      <c r="O4" s="29">
        <f>IF(A4="","",IFERROR(L4-N4,0))</f>
        <v/>
      </c>
      <c r="P4" s="39" t="n">
        <v>0.145</v>
      </c>
      <c r="Q4" s="29">
        <f>IF(A4="","",IFERROR(O4*P4,0))</f>
        <v/>
      </c>
      <c r="R4" s="29">
        <f>IF(A4="","",IFERROR(O4+Q4,0))</f>
        <v/>
      </c>
      <c r="S4" s="4" t="inlineStr">
        <is>
          <t>Lucro Presumido</t>
        </is>
      </c>
      <c r="T4" s="4" t="inlineStr">
        <is>
          <t>Boleto</t>
        </is>
      </c>
      <c r="U4" s="4" t="inlineStr">
        <is>
          <t>20 dias úteis</t>
        </is>
      </c>
      <c r="V4" s="4" t="inlineStr">
        <is>
          <t>Aprovado</t>
        </is>
      </c>
      <c r="W4" s="39" t="n">
        <v>1</v>
      </c>
      <c r="X4" s="29">
        <f>IF(A4="","",IFERROR(R4*W4,0))</f>
        <v/>
      </c>
      <c r="Y4" s="2" t="inlineStr">
        <is>
          <t>Treinamento dividido em quatro turmas.</t>
        </is>
      </c>
      <c r="AA4" s="9" t="inlineStr">
        <is>
          <t>Taxa de aprovação</t>
        </is>
      </c>
      <c r="AB4" s="40">
        <f>IFERROR(COUNTIF(V2:V101,"Aprovado")/COUNTA(A2:A101),0)</f>
        <v/>
      </c>
    </row>
    <row r="5" ht="34" customHeight="1">
      <c r="A5" s="2" t="inlineStr">
        <is>
          <t>ORC-2026-004</t>
        </is>
      </c>
      <c r="B5" s="38" t="n">
        <v>46071</v>
      </c>
      <c r="C5" s="38" t="n">
        <v>46101</v>
      </c>
      <c r="D5" s="2" t="inlineStr">
        <is>
          <t>João Silva MEI</t>
        </is>
      </c>
      <c r="E5" s="2" t="inlineStr">
        <is>
          <t>123.456.789-09</t>
        </is>
      </c>
      <c r="F5" s="4" t="inlineStr">
        <is>
          <t>Curitiba/PR</t>
        </is>
      </c>
      <c r="G5" s="2" t="inlineStr">
        <is>
          <t>João Silva</t>
        </is>
      </c>
      <c r="H5" s="2" t="inlineStr">
        <is>
          <t>Criação de site institucional</t>
        </is>
      </c>
      <c r="I5" s="2" t="inlineStr">
        <is>
          <t>Site responsivo com até cinco páginas e formulário de contato.</t>
        </is>
      </c>
      <c r="J5" s="27" t="n">
        <v>1</v>
      </c>
      <c r="K5" s="28" t="n">
        <v>3900</v>
      </c>
      <c r="L5" s="31">
        <f>IF(A5="","",IFERROR(J5*K5,0))</f>
        <v/>
      </c>
      <c r="M5" s="39" t="n">
        <v>0.1</v>
      </c>
      <c r="N5" s="31">
        <f>IF(A5="","",IFERROR(L5*M5,0))</f>
        <v/>
      </c>
      <c r="O5" s="31">
        <f>IF(A5="","",IFERROR(L5-N5,0))</f>
        <v/>
      </c>
      <c r="P5" s="39" t="n">
        <v>0.06</v>
      </c>
      <c r="Q5" s="31">
        <f>IF(A5="","",IFERROR(O5*P5,0))</f>
        <v/>
      </c>
      <c r="R5" s="31">
        <f>IF(A5="","",IFERROR(O5+Q5,0))</f>
        <v/>
      </c>
      <c r="S5" s="4" t="inlineStr">
        <is>
          <t>MEI</t>
        </is>
      </c>
      <c r="T5" s="4" t="inlineStr">
        <is>
          <t>Cartão</t>
        </is>
      </c>
      <c r="U5" s="4" t="inlineStr">
        <is>
          <t>30 dias corridos</t>
        </is>
      </c>
      <c r="V5" s="4" t="inlineStr">
        <is>
          <t>Recusado</t>
        </is>
      </c>
      <c r="W5" s="39" t="n">
        <v>0</v>
      </c>
      <c r="X5" s="31">
        <f>IF(A5="","",IFERROR(R5*W5,0))</f>
        <v/>
      </c>
      <c r="Y5" s="2" t="inlineStr">
        <is>
          <t>Cliente optou por fornecedor local.</t>
        </is>
      </c>
      <c r="AA5" s="9" t="inlineStr">
        <is>
          <t>Valor total proposto</t>
        </is>
      </c>
      <c r="AB5" s="33">
        <f>SUM(R2:R101)</f>
        <v/>
      </c>
    </row>
    <row r="6" ht="34" customHeight="1">
      <c r="A6" s="2" t="inlineStr">
        <is>
          <t>ORC-2026-005</t>
        </is>
      </c>
      <c r="B6" s="38" t="n">
        <v>46091</v>
      </c>
      <c r="C6" s="38" t="n">
        <v>46121</v>
      </c>
      <c r="D6" s="2" t="inlineStr">
        <is>
          <t>Restaurante Sabor do Sul Ltda.</t>
        </is>
      </c>
      <c r="E6" s="2" t="inlineStr">
        <is>
          <t>45.678.901/0001-34</t>
        </is>
      </c>
      <c r="F6" s="4" t="inlineStr">
        <is>
          <t>Porto Alegre/RS</t>
        </is>
      </c>
      <c r="G6" s="2" t="inlineStr">
        <is>
          <t>Bruna Rodrigues</t>
        </is>
      </c>
      <c r="H6" s="2" t="inlineStr">
        <is>
          <t>Gestão de redes sociais</t>
        </is>
      </c>
      <c r="I6" s="2" t="inlineStr">
        <is>
          <t>Planejamento mensal, criação de conteúdo e acompanhamento de campanhas.</t>
        </is>
      </c>
      <c r="J6" s="27" t="n">
        <v>18</v>
      </c>
      <c r="K6" s="28" t="n">
        <v>300</v>
      </c>
      <c r="L6" s="29">
        <f>IF(A6="","",IFERROR(J6*K6,0))</f>
        <v/>
      </c>
      <c r="M6" s="39" t="n">
        <v>0</v>
      </c>
      <c r="N6" s="29">
        <f>IF(A6="","",IFERROR(L6*M6,0))</f>
        <v/>
      </c>
      <c r="O6" s="29">
        <f>IF(A6="","",IFERROR(L6-N6,0))</f>
        <v/>
      </c>
      <c r="P6" s="39" t="n">
        <v>0.08</v>
      </c>
      <c r="Q6" s="29">
        <f>IF(A6="","",IFERROR(O6*P6,0))</f>
        <v/>
      </c>
      <c r="R6" s="29">
        <f>IF(A6="","",IFERROR(O6+Q6,0))</f>
        <v/>
      </c>
      <c r="S6" s="4" t="inlineStr">
        <is>
          <t>Simples Nacional</t>
        </is>
      </c>
      <c r="T6" s="4" t="inlineStr">
        <is>
          <t>PIX</t>
        </is>
      </c>
      <c r="U6" s="4" t="inlineStr">
        <is>
          <t>30 dias corridos</t>
        </is>
      </c>
      <c r="V6" s="4" t="inlineStr">
        <is>
          <t>Enviado</t>
        </is>
      </c>
      <c r="W6" s="39" t="n">
        <v>0.7</v>
      </c>
      <c r="X6" s="29">
        <f>IF(A6="","",IFERROR(R6*W6,0))</f>
        <v/>
      </c>
      <c r="Y6" s="2" t="inlineStr">
        <is>
          <t>Proposta mensal com renovação mediante aceite.</t>
        </is>
      </c>
      <c r="AA6" s="9" t="inlineStr">
        <is>
          <t>Valor aprovado</t>
        </is>
      </c>
      <c r="AB6" s="33">
        <f>SUMIF(V2:V101,"Aprovado",R2:R101)</f>
        <v/>
      </c>
    </row>
    <row r="7" ht="34" customHeight="1">
      <c r="A7" s="2" t="inlineStr">
        <is>
          <t>ORC-2026-006</t>
        </is>
      </c>
      <c r="B7" s="38" t="n">
        <v>46107</v>
      </c>
      <c r="C7" s="38" t="n">
        <v>46137</v>
      </c>
      <c r="D7" s="2" t="inlineStr">
        <is>
          <t>Ana Souza Psicologia</t>
        </is>
      </c>
      <c r="E7" s="2" t="inlineStr">
        <is>
          <t>234.567.890-18</t>
        </is>
      </c>
      <c r="F7" s="4" t="inlineStr">
        <is>
          <t>Recife/PE</t>
        </is>
      </c>
      <c r="G7" s="2" t="inlineStr">
        <is>
          <t>Ana Souza</t>
        </is>
      </c>
      <c r="H7" s="2" t="inlineStr">
        <is>
          <t>Consultoria LGPD</t>
        </is>
      </c>
      <c r="I7" s="2" t="inlineStr">
        <is>
          <t>Mapeamento inicial de dados e recomendações de adequação.</t>
        </is>
      </c>
      <c r="J7" s="27" t="n">
        <v>25</v>
      </c>
      <c r="K7" s="28" t="n">
        <v>350</v>
      </c>
      <c r="L7" s="31">
        <f>IF(A7="","",IFERROR(J7*K7,0))</f>
        <v/>
      </c>
      <c r="M7" s="39" t="n">
        <v>0.05</v>
      </c>
      <c r="N7" s="31">
        <f>IF(A7="","",IFERROR(L7*M7,0))</f>
        <v/>
      </c>
      <c r="O7" s="31">
        <f>IF(A7="","",IFERROR(L7-N7,0))</f>
        <v/>
      </c>
      <c r="P7" s="39" t="n">
        <v>0.1</v>
      </c>
      <c r="Q7" s="31">
        <f>IF(A7="","",IFERROR(O7*P7,0))</f>
        <v/>
      </c>
      <c r="R7" s="31">
        <f>IF(A7="","",IFERROR(O7+Q7,0))</f>
        <v/>
      </c>
      <c r="S7" s="4" t="inlineStr">
        <is>
          <t>Simples Nacional</t>
        </is>
      </c>
      <c r="T7" s="4" t="inlineStr">
        <is>
          <t>Transferência bancária</t>
        </is>
      </c>
      <c r="U7" s="4" t="inlineStr">
        <is>
          <t>18 dias úteis</t>
        </is>
      </c>
      <c r="V7" s="4" t="inlineStr">
        <is>
          <t>Aprovado</t>
        </is>
      </c>
      <c r="W7" s="39" t="n">
        <v>1</v>
      </c>
      <c r="X7" s="31">
        <f>IF(A7="","",IFERROR(R7*W7,0))</f>
        <v/>
      </c>
      <c r="Y7" s="2" t="inlineStr">
        <is>
          <t>Inclui relatório de prioridades e reunião de encerramento.</t>
        </is>
      </c>
      <c r="AA7" s="9" t="inlineStr">
        <is>
          <t>Receita ponderada prevista</t>
        </is>
      </c>
      <c r="AB7" s="33">
        <f>SUM(X2:X101)</f>
        <v/>
      </c>
    </row>
    <row r="8" ht="34" customHeight="1">
      <c r="A8" s="2" t="inlineStr">
        <is>
          <t>ORC-2026-007</t>
        </is>
      </c>
      <c r="B8" s="38" t="n">
        <v>46126</v>
      </c>
      <c r="C8" s="38" t="n">
        <v>46156</v>
      </c>
      <c r="D8" s="2" t="inlineStr">
        <is>
          <t>Carlos Pereira Tecnologia Ltda.</t>
        </is>
      </c>
      <c r="E8" s="2" t="inlineStr">
        <is>
          <t>56.789.012/0001-56</t>
        </is>
      </c>
      <c r="F8" s="4" t="inlineStr">
        <is>
          <t>Brasília/DF</t>
        </is>
      </c>
      <c r="G8" s="2" t="inlineStr">
        <is>
          <t>Carlos Pereira</t>
        </is>
      </c>
      <c r="H8" s="2" t="inlineStr">
        <is>
          <t>Suporte técnico especializado</t>
        </is>
      </c>
      <c r="I8" s="2" t="inlineStr">
        <is>
          <t>Atendimento remoto e presencial para infraestrutura de TI.</t>
        </is>
      </c>
      <c r="J8" s="27" t="n">
        <v>28</v>
      </c>
      <c r="K8" s="28" t="n">
        <v>350</v>
      </c>
      <c r="L8" s="29">
        <f>IF(A8="","",IFERROR(J8*K8,0))</f>
        <v/>
      </c>
      <c r="M8" s="39" t="n">
        <v>0</v>
      </c>
      <c r="N8" s="29">
        <f>IF(A8="","",IFERROR(L8*M8,0))</f>
        <v/>
      </c>
      <c r="O8" s="29">
        <f>IF(A8="","",IFERROR(L8-N8,0))</f>
        <v/>
      </c>
      <c r="P8" s="39" t="n">
        <v>0.14</v>
      </c>
      <c r="Q8" s="29">
        <f>IF(A8="","",IFERROR(O8*P8,0))</f>
        <v/>
      </c>
      <c r="R8" s="29">
        <f>IF(A8="","",IFERROR(O8+Q8,0))</f>
        <v/>
      </c>
      <c r="S8" s="4" t="inlineStr">
        <is>
          <t>Lucro Presumido</t>
        </is>
      </c>
      <c r="T8" s="4" t="inlineStr">
        <is>
          <t>Boleto</t>
        </is>
      </c>
      <c r="U8" s="4" t="inlineStr">
        <is>
          <t>40 horas mensais</t>
        </is>
      </c>
      <c r="V8" s="4" t="inlineStr">
        <is>
          <t>Em elaboração</t>
        </is>
      </c>
      <c r="W8" s="39" t="n">
        <v>0.5</v>
      </c>
      <c r="X8" s="29">
        <f>IF(A8="","",IFERROR(R8*W8,0))</f>
        <v/>
      </c>
      <c r="Y8" s="2" t="inlineStr">
        <is>
          <t>Necessita confirmar quantidade de equipamentos.</t>
        </is>
      </c>
      <c r="AA8" s="9" t="inlineStr">
        <is>
          <t>Ticket médio</t>
        </is>
      </c>
      <c r="AB8" s="33">
        <f>IFERROR(AVERAGE(R2:R101),0)</f>
        <v/>
      </c>
    </row>
    <row r="9" ht="34" customHeight="1">
      <c r="A9" s="2" t="inlineStr">
        <is>
          <t>ORC-2026-008</t>
        </is>
      </c>
      <c r="B9" s="38" t="n">
        <v>46150</v>
      </c>
      <c r="C9" s="38" t="n">
        <v>46180</v>
      </c>
      <c r="D9" s="2" t="inlineStr">
        <is>
          <t>Juliana Costa Eventos</t>
        </is>
      </c>
      <c r="E9" s="2" t="inlineStr">
        <is>
          <t>345.678.901-27</t>
        </is>
      </c>
      <c r="F9" s="4" t="inlineStr">
        <is>
          <t>Salvador/BA</t>
        </is>
      </c>
      <c r="G9" s="2" t="inlineStr">
        <is>
          <t>Juliana Costa</t>
        </is>
      </c>
      <c r="H9" s="2" t="inlineStr">
        <is>
          <t>Produção de evento corporativo</t>
        </is>
      </c>
      <c r="I9" s="2" t="inlineStr">
        <is>
          <t>Planejamento, fornecedores e coordenação de evento empresarial.</t>
        </is>
      </c>
      <c r="J9" s="27" t="n">
        <v>31</v>
      </c>
      <c r="K9" s="28" t="n">
        <v>500</v>
      </c>
      <c r="L9" s="31">
        <f>IF(A9="","",IFERROR(J9*K9,0))</f>
        <v/>
      </c>
      <c r="M9" s="39" t="n">
        <v>0.02</v>
      </c>
      <c r="N9" s="31">
        <f>IF(A9="","",IFERROR(L9*M9,0))</f>
        <v/>
      </c>
      <c r="O9" s="31">
        <f>IF(A9="","",IFERROR(L9-N9,0))</f>
        <v/>
      </c>
      <c r="P9" s="39" t="n">
        <v>0.11</v>
      </c>
      <c r="Q9" s="31">
        <f>IF(A9="","",IFERROR(O9*P9,0))</f>
        <v/>
      </c>
      <c r="R9" s="31">
        <f>IF(A9="","",IFERROR(O9+Q9,0))</f>
        <v/>
      </c>
      <c r="S9" s="4" t="inlineStr">
        <is>
          <t>Simples Nacional</t>
        </is>
      </c>
      <c r="T9" s="4" t="inlineStr">
        <is>
          <t>Cartão</t>
        </is>
      </c>
      <c r="U9" s="4" t="inlineStr">
        <is>
          <t>45 dias corridos</t>
        </is>
      </c>
      <c r="V9" s="4" t="inlineStr">
        <is>
          <t>Enviado</t>
        </is>
      </c>
      <c r="W9" s="39" t="n">
        <v>0.75</v>
      </c>
      <c r="X9" s="31">
        <f>IF(A9="","",IFERROR(R9*W9,0))</f>
        <v/>
      </c>
      <c r="Y9" s="2" t="inlineStr">
        <is>
          <t>Valores de fornecedores serão contratados à parte.</t>
        </is>
      </c>
    </row>
    <row r="10" ht="34" customHeight="1">
      <c r="A10" s="2" t="inlineStr">
        <is>
          <t>ORC-2026-009</t>
        </is>
      </c>
      <c r="B10" s="38" t="n">
        <v>46192</v>
      </c>
      <c r="C10" s="38" t="n">
        <v>46222</v>
      </c>
      <c r="D10" s="2" t="inlineStr">
        <is>
          <t>Rafael Almeida Consultoria</t>
        </is>
      </c>
      <c r="E10" s="2" t="inlineStr">
        <is>
          <t>456.789.012-36</t>
        </is>
      </c>
      <c r="F10" s="4" t="inlineStr">
        <is>
          <t>Rio de Janeiro/RJ</t>
        </is>
      </c>
      <c r="G10" s="2" t="inlineStr">
        <is>
          <t>Rafael Almeida</t>
        </is>
      </c>
      <c r="H10" s="2" t="inlineStr">
        <is>
          <t>Planejamento tributário</t>
        </is>
      </c>
      <c r="I10" s="2" t="inlineStr">
        <is>
          <t>Análise de cenário e recomendações tributárias para o exercício.</t>
        </is>
      </c>
      <c r="J10" s="27" t="n">
        <v>28</v>
      </c>
      <c r="K10" s="28" t="n">
        <v>400</v>
      </c>
      <c r="L10" s="29">
        <f>IF(A10="","",IFERROR(J10*K10,0))</f>
        <v/>
      </c>
      <c r="M10" s="39" t="n">
        <v>0</v>
      </c>
      <c r="N10" s="29">
        <f>IF(A10="","",IFERROR(L10*M10,0))</f>
        <v/>
      </c>
      <c r="O10" s="29">
        <f>IF(A10="","",IFERROR(L10-N10,0))</f>
        <v/>
      </c>
      <c r="P10" s="39" t="n">
        <v>0.145</v>
      </c>
      <c r="Q10" s="29">
        <f>IF(A10="","",IFERROR(O10*P10,0))</f>
        <v/>
      </c>
      <c r="R10" s="29">
        <f>IF(A10="","",IFERROR(O10+Q10,0))</f>
        <v/>
      </c>
      <c r="S10" s="4" t="inlineStr">
        <is>
          <t>Lucro Presumido</t>
        </is>
      </c>
      <c r="T10" s="4" t="inlineStr">
        <is>
          <t>Transferência bancária</t>
        </is>
      </c>
      <c r="U10" s="4" t="inlineStr">
        <is>
          <t>22 dias úteis</t>
        </is>
      </c>
      <c r="V10" s="4" t="inlineStr">
        <is>
          <t>Expirado</t>
        </is>
      </c>
      <c r="W10" s="39" t="n">
        <v>0.15</v>
      </c>
      <c r="X10" s="29">
        <f>IF(A10="","",IFERROR(R10*W10,0))</f>
        <v/>
      </c>
      <c r="Y10" s="2" t="inlineStr">
        <is>
          <t>Validade encerrada sem manifestação formal.</t>
        </is>
      </c>
    </row>
    <row r="11" ht="34" customHeight="1">
      <c r="A11" s="2" t="inlineStr">
        <is>
          <t>ORC-2026-010</t>
        </is>
      </c>
      <c r="B11" s="38" t="n">
        <v>46206</v>
      </c>
      <c r="C11" s="38" t="n">
        <v>46236</v>
      </c>
      <c r="D11" s="2" t="inlineStr">
        <is>
          <t>Camila Ferreira Design</t>
        </is>
      </c>
      <c r="E11" s="2" t="inlineStr">
        <is>
          <t>567.890.123-45</t>
        </is>
      </c>
      <c r="F11" s="4" t="inlineStr">
        <is>
          <t>Fortaleza/CE</t>
        </is>
      </c>
      <c r="G11" s="2" t="inlineStr">
        <is>
          <t>Camila Ferreira</t>
        </is>
      </c>
      <c r="H11" s="2" t="inlineStr">
        <is>
          <t>Identidade visual e branding</t>
        </is>
      </c>
      <c r="I11" s="2" t="inlineStr">
        <is>
          <t>Criação de marca, paleta visual e guia básico de aplicação.</t>
        </is>
      </c>
      <c r="J11" s="27" t="n">
        <v>23</v>
      </c>
      <c r="K11" s="28" t="n">
        <v>300</v>
      </c>
      <c r="L11" s="31">
        <f>IF(A11="","",IFERROR(J11*K11,0))</f>
        <v/>
      </c>
      <c r="M11" s="39" t="n">
        <v>0.05</v>
      </c>
      <c r="N11" s="31">
        <f>IF(A11="","",IFERROR(L11*M11,0))</f>
        <v/>
      </c>
      <c r="O11" s="31">
        <f>IF(A11="","",IFERROR(L11-N11,0))</f>
        <v/>
      </c>
      <c r="P11" s="39" t="n">
        <v>0.06</v>
      </c>
      <c r="Q11" s="31">
        <f>IF(A11="","",IFERROR(O11*P11,0))</f>
        <v/>
      </c>
      <c r="R11" s="31">
        <f>IF(A11="","",IFERROR(O11+Q11,0))</f>
        <v/>
      </c>
      <c r="S11" s="4" t="inlineStr">
        <is>
          <t>MEI</t>
        </is>
      </c>
      <c r="T11" s="4" t="inlineStr">
        <is>
          <t>PIX</t>
        </is>
      </c>
      <c r="U11" s="4" t="inlineStr">
        <is>
          <t>20 dias úteis</t>
        </is>
      </c>
      <c r="V11" s="4" t="inlineStr">
        <is>
          <t>Aprovado</t>
        </is>
      </c>
      <c r="W11" s="39" t="n">
        <v>1</v>
      </c>
      <c r="X11" s="31">
        <f>IF(A11="","",IFERROR(R11*W11,0))</f>
        <v/>
      </c>
      <c r="Y11" s="2" t="inlineStr">
        <is>
          <t>Pagamento em duas etapas conforme proposta comercial.</t>
        </is>
      </c>
    </row>
    <row r="12" ht="34" customHeight="1">
      <c r="A12" s="2" t="n"/>
      <c r="B12" s="38" t="n"/>
      <c r="C12" s="38" t="n"/>
      <c r="D12" s="2" t="n"/>
      <c r="E12" s="2" t="n"/>
      <c r="F12" s="4" t="n"/>
      <c r="G12" s="2" t="n"/>
      <c r="H12" s="2" t="n"/>
      <c r="I12" s="2" t="n"/>
      <c r="J12" s="27" t="n"/>
      <c r="K12" s="28" t="n"/>
      <c r="L12" s="29">
        <f>IF(A12="","",IFERROR(J12*K12,0))</f>
        <v/>
      </c>
      <c r="M12" s="39" t="n"/>
      <c r="N12" s="29">
        <f>IF(A12="","",IFERROR(L12*M12,0))</f>
        <v/>
      </c>
      <c r="O12" s="29">
        <f>IF(A12="","",IFERROR(L12-N12,0))</f>
        <v/>
      </c>
      <c r="P12" s="39" t="n"/>
      <c r="Q12" s="29">
        <f>IF(A12="","",IFERROR(O12*P12,0))</f>
        <v/>
      </c>
      <c r="R12" s="29">
        <f>IF(A12="","",IFERROR(O12+Q12,0))</f>
        <v/>
      </c>
      <c r="S12" s="4" t="n"/>
      <c r="T12" s="4" t="n"/>
      <c r="U12" s="4" t="n"/>
      <c r="V12" s="4" t="n"/>
      <c r="W12" s="39" t="n"/>
      <c r="X12" s="29">
        <f>IF(A12="","",IFERROR(R12*W12,0))</f>
        <v/>
      </c>
      <c r="Y12" s="2" t="n"/>
    </row>
    <row r="13" ht="34" customHeight="1">
      <c r="A13" s="2" t="n"/>
      <c r="B13" s="38" t="n"/>
      <c r="C13" s="38" t="n"/>
      <c r="D13" s="2" t="n"/>
      <c r="E13" s="2" t="n"/>
      <c r="F13" s="4" t="n"/>
      <c r="G13" s="2" t="n"/>
      <c r="H13" s="2" t="n"/>
      <c r="I13" s="2" t="n"/>
      <c r="J13" s="27" t="n"/>
      <c r="K13" s="28" t="n"/>
      <c r="L13" s="31">
        <f>IF(A13="","",IFERROR(J13*K13,0))</f>
        <v/>
      </c>
      <c r="M13" s="39" t="n"/>
      <c r="N13" s="31">
        <f>IF(A13="","",IFERROR(L13*M13,0))</f>
        <v/>
      </c>
      <c r="O13" s="31">
        <f>IF(A13="","",IFERROR(L13-N13,0))</f>
        <v/>
      </c>
      <c r="P13" s="39" t="n"/>
      <c r="Q13" s="31">
        <f>IF(A13="","",IFERROR(O13*P13,0))</f>
        <v/>
      </c>
      <c r="R13" s="31">
        <f>IF(A13="","",IFERROR(O13+Q13,0))</f>
        <v/>
      </c>
      <c r="S13" s="4" t="n"/>
      <c r="T13" s="4" t="n"/>
      <c r="U13" s="4" t="n"/>
      <c r="V13" s="4" t="n"/>
      <c r="W13" s="39" t="n"/>
      <c r="X13" s="31">
        <f>IF(A13="","",IFERROR(R13*W13,0))</f>
        <v/>
      </c>
      <c r="Y13" s="2" t="n"/>
    </row>
    <row r="14" ht="34" customHeight="1">
      <c r="A14" s="2" t="n"/>
      <c r="B14" s="38" t="n"/>
      <c r="C14" s="38" t="n"/>
      <c r="D14" s="2" t="n"/>
      <c r="E14" s="2" t="n"/>
      <c r="F14" s="4" t="n"/>
      <c r="G14" s="2" t="n"/>
      <c r="H14" s="2" t="n"/>
      <c r="I14" s="2" t="n"/>
      <c r="J14" s="27" t="n"/>
      <c r="K14" s="28" t="n"/>
      <c r="L14" s="29">
        <f>IF(A14="","",IFERROR(J14*K14,0))</f>
        <v/>
      </c>
      <c r="M14" s="39" t="n"/>
      <c r="N14" s="29">
        <f>IF(A14="","",IFERROR(L14*M14,0))</f>
        <v/>
      </c>
      <c r="O14" s="29">
        <f>IF(A14="","",IFERROR(L14-N14,0))</f>
        <v/>
      </c>
      <c r="P14" s="39" t="n"/>
      <c r="Q14" s="29">
        <f>IF(A14="","",IFERROR(O14*P14,0))</f>
        <v/>
      </c>
      <c r="R14" s="29">
        <f>IF(A14="","",IFERROR(O14+Q14,0))</f>
        <v/>
      </c>
      <c r="S14" s="4" t="n"/>
      <c r="T14" s="4" t="n"/>
      <c r="U14" s="4" t="n"/>
      <c r="V14" s="4" t="n"/>
      <c r="W14" s="39" t="n"/>
      <c r="X14" s="29">
        <f>IF(A14="","",IFERROR(R14*W14,0))</f>
        <v/>
      </c>
      <c r="Y14" s="2" t="n"/>
    </row>
    <row r="15" ht="34" customHeight="1">
      <c r="A15" s="2" t="n"/>
      <c r="B15" s="38" t="n"/>
      <c r="C15" s="38" t="n"/>
      <c r="D15" s="2" t="n"/>
      <c r="E15" s="2" t="n"/>
      <c r="F15" s="4" t="n"/>
      <c r="G15" s="2" t="n"/>
      <c r="H15" s="2" t="n"/>
      <c r="I15" s="2" t="n"/>
      <c r="J15" s="27" t="n"/>
      <c r="K15" s="28" t="n"/>
      <c r="L15" s="31">
        <f>IF(A15="","",IFERROR(J15*K15,0))</f>
        <v/>
      </c>
      <c r="M15" s="39" t="n"/>
      <c r="N15" s="31">
        <f>IF(A15="","",IFERROR(L15*M15,0))</f>
        <v/>
      </c>
      <c r="O15" s="31">
        <f>IF(A15="","",IFERROR(L15-N15,0))</f>
        <v/>
      </c>
      <c r="P15" s="39" t="n"/>
      <c r="Q15" s="31">
        <f>IF(A15="","",IFERROR(O15*P15,0))</f>
        <v/>
      </c>
      <c r="R15" s="31">
        <f>IF(A15="","",IFERROR(O15+Q15,0))</f>
        <v/>
      </c>
      <c r="S15" s="4" t="n"/>
      <c r="T15" s="4" t="n"/>
      <c r="U15" s="4" t="n"/>
      <c r="V15" s="4" t="n"/>
      <c r="W15" s="39" t="n"/>
      <c r="X15" s="31">
        <f>IF(A15="","",IFERROR(R15*W15,0))</f>
        <v/>
      </c>
      <c r="Y15" s="2" t="n"/>
    </row>
    <row r="16" ht="34" customHeight="1">
      <c r="A16" s="2" t="n"/>
      <c r="B16" s="38" t="n"/>
      <c r="C16" s="38" t="n"/>
      <c r="D16" s="2" t="n"/>
      <c r="E16" s="2" t="n"/>
      <c r="F16" s="4" t="n"/>
      <c r="G16" s="2" t="n"/>
      <c r="H16" s="2" t="n"/>
      <c r="I16" s="2" t="n"/>
      <c r="J16" s="27" t="n"/>
      <c r="K16" s="28" t="n"/>
      <c r="L16" s="29">
        <f>IF(A16="","",IFERROR(J16*K16,0))</f>
        <v/>
      </c>
      <c r="M16" s="39" t="n"/>
      <c r="N16" s="29">
        <f>IF(A16="","",IFERROR(L16*M16,0))</f>
        <v/>
      </c>
      <c r="O16" s="29">
        <f>IF(A16="","",IFERROR(L16-N16,0))</f>
        <v/>
      </c>
      <c r="P16" s="39" t="n"/>
      <c r="Q16" s="29">
        <f>IF(A16="","",IFERROR(O16*P16,0))</f>
        <v/>
      </c>
      <c r="R16" s="29">
        <f>IF(A16="","",IFERROR(O16+Q16,0))</f>
        <v/>
      </c>
      <c r="S16" s="4" t="n"/>
      <c r="T16" s="4" t="n"/>
      <c r="U16" s="4" t="n"/>
      <c r="V16" s="4" t="n"/>
      <c r="W16" s="39" t="n"/>
      <c r="X16" s="29">
        <f>IF(A16="","",IFERROR(R16*W16,0))</f>
        <v/>
      </c>
      <c r="Y16" s="2" t="n"/>
    </row>
    <row r="17" ht="34" customHeight="1">
      <c r="A17" s="2" t="n"/>
      <c r="B17" s="38" t="n"/>
      <c r="C17" s="38" t="n"/>
      <c r="D17" s="2" t="n"/>
      <c r="E17" s="2" t="n"/>
      <c r="F17" s="4" t="n"/>
      <c r="G17" s="2" t="n"/>
      <c r="H17" s="2" t="n"/>
      <c r="I17" s="2" t="n"/>
      <c r="J17" s="27" t="n"/>
      <c r="K17" s="28" t="n"/>
      <c r="L17" s="31">
        <f>IF(A17="","",IFERROR(J17*K17,0))</f>
        <v/>
      </c>
      <c r="M17" s="39" t="n"/>
      <c r="N17" s="31">
        <f>IF(A17="","",IFERROR(L17*M17,0))</f>
        <v/>
      </c>
      <c r="O17" s="31">
        <f>IF(A17="","",IFERROR(L17-N17,0))</f>
        <v/>
      </c>
      <c r="P17" s="39" t="n"/>
      <c r="Q17" s="31">
        <f>IF(A17="","",IFERROR(O17*P17,0))</f>
        <v/>
      </c>
      <c r="R17" s="31">
        <f>IF(A17="","",IFERROR(O17+Q17,0))</f>
        <v/>
      </c>
      <c r="S17" s="4" t="n"/>
      <c r="T17" s="4" t="n"/>
      <c r="U17" s="4" t="n"/>
      <c r="V17" s="4" t="n"/>
      <c r="W17" s="39" t="n"/>
      <c r="X17" s="31">
        <f>IF(A17="","",IFERROR(R17*W17,0))</f>
        <v/>
      </c>
      <c r="Y17" s="2" t="n"/>
    </row>
    <row r="18" ht="34" customHeight="1">
      <c r="A18" s="2" t="n"/>
      <c r="B18" s="38" t="n"/>
      <c r="C18" s="38" t="n"/>
      <c r="D18" s="2" t="n"/>
      <c r="E18" s="2" t="n"/>
      <c r="F18" s="4" t="n"/>
      <c r="G18" s="2" t="n"/>
      <c r="H18" s="2" t="n"/>
      <c r="I18" s="2" t="n"/>
      <c r="J18" s="27" t="n"/>
      <c r="K18" s="28" t="n"/>
      <c r="L18" s="29">
        <f>IF(A18="","",IFERROR(J18*K18,0))</f>
        <v/>
      </c>
      <c r="M18" s="39" t="n"/>
      <c r="N18" s="29">
        <f>IF(A18="","",IFERROR(L18*M18,0))</f>
        <v/>
      </c>
      <c r="O18" s="29">
        <f>IF(A18="","",IFERROR(L18-N18,0))</f>
        <v/>
      </c>
      <c r="P18" s="39" t="n"/>
      <c r="Q18" s="29">
        <f>IF(A18="","",IFERROR(O18*P18,0))</f>
        <v/>
      </c>
      <c r="R18" s="29">
        <f>IF(A18="","",IFERROR(O18+Q18,0))</f>
        <v/>
      </c>
      <c r="S18" s="4" t="n"/>
      <c r="T18" s="4" t="n"/>
      <c r="U18" s="4" t="n"/>
      <c r="V18" s="4" t="n"/>
      <c r="W18" s="39" t="n"/>
      <c r="X18" s="29">
        <f>IF(A18="","",IFERROR(R18*W18,0))</f>
        <v/>
      </c>
      <c r="Y18" s="2" t="n"/>
    </row>
    <row r="19" ht="34" customHeight="1">
      <c r="A19" s="2" t="n"/>
      <c r="B19" s="38" t="n"/>
      <c r="C19" s="38" t="n"/>
      <c r="D19" s="2" t="n"/>
      <c r="E19" s="2" t="n"/>
      <c r="F19" s="4" t="n"/>
      <c r="G19" s="2" t="n"/>
      <c r="H19" s="2" t="n"/>
      <c r="I19" s="2" t="n"/>
      <c r="J19" s="27" t="n"/>
      <c r="K19" s="28" t="n"/>
      <c r="L19" s="31">
        <f>IF(A19="","",IFERROR(J19*K19,0))</f>
        <v/>
      </c>
      <c r="M19" s="39" t="n"/>
      <c r="N19" s="31">
        <f>IF(A19="","",IFERROR(L19*M19,0))</f>
        <v/>
      </c>
      <c r="O19" s="31">
        <f>IF(A19="","",IFERROR(L19-N19,0))</f>
        <v/>
      </c>
      <c r="P19" s="39" t="n"/>
      <c r="Q19" s="31">
        <f>IF(A19="","",IFERROR(O19*P19,0))</f>
        <v/>
      </c>
      <c r="R19" s="31">
        <f>IF(A19="","",IFERROR(O19+Q19,0))</f>
        <v/>
      </c>
      <c r="S19" s="4" t="n"/>
      <c r="T19" s="4" t="n"/>
      <c r="U19" s="4" t="n"/>
      <c r="V19" s="4" t="n"/>
      <c r="W19" s="39" t="n"/>
      <c r="X19" s="31">
        <f>IF(A19="","",IFERROR(R19*W19,0))</f>
        <v/>
      </c>
      <c r="Y19" s="2" t="n"/>
    </row>
    <row r="20" ht="34" customHeight="1">
      <c r="A20" s="2" t="n"/>
      <c r="B20" s="38" t="n"/>
      <c r="C20" s="38" t="n"/>
      <c r="D20" s="2" t="n"/>
      <c r="E20" s="2" t="n"/>
      <c r="F20" s="4" t="n"/>
      <c r="G20" s="2" t="n"/>
      <c r="H20" s="2" t="n"/>
      <c r="I20" s="2" t="n"/>
      <c r="J20" s="27" t="n"/>
      <c r="K20" s="28" t="n"/>
      <c r="L20" s="29">
        <f>IF(A20="","",IFERROR(J20*K20,0))</f>
        <v/>
      </c>
      <c r="M20" s="39" t="n"/>
      <c r="N20" s="29">
        <f>IF(A20="","",IFERROR(L20*M20,0))</f>
        <v/>
      </c>
      <c r="O20" s="29">
        <f>IF(A20="","",IFERROR(L20-N20,0))</f>
        <v/>
      </c>
      <c r="P20" s="39" t="n"/>
      <c r="Q20" s="29">
        <f>IF(A20="","",IFERROR(O20*P20,0))</f>
        <v/>
      </c>
      <c r="R20" s="29">
        <f>IF(A20="","",IFERROR(O20+Q20,0))</f>
        <v/>
      </c>
      <c r="S20" s="4" t="n"/>
      <c r="T20" s="4" t="n"/>
      <c r="U20" s="4" t="n"/>
      <c r="V20" s="4" t="n"/>
      <c r="W20" s="39" t="n"/>
      <c r="X20" s="29">
        <f>IF(A20="","",IFERROR(R20*W20,0))</f>
        <v/>
      </c>
      <c r="Y20" s="2" t="n"/>
    </row>
    <row r="21" ht="34" customHeight="1">
      <c r="A21" s="2" t="n"/>
      <c r="B21" s="38" t="n"/>
      <c r="C21" s="38" t="n"/>
      <c r="D21" s="2" t="n"/>
      <c r="E21" s="2" t="n"/>
      <c r="F21" s="4" t="n"/>
      <c r="G21" s="2" t="n"/>
      <c r="H21" s="2" t="n"/>
      <c r="I21" s="2" t="n"/>
      <c r="J21" s="27" t="n"/>
      <c r="K21" s="28" t="n"/>
      <c r="L21" s="31">
        <f>IF(A21="","",IFERROR(J21*K21,0))</f>
        <v/>
      </c>
      <c r="M21" s="39" t="n"/>
      <c r="N21" s="31">
        <f>IF(A21="","",IFERROR(L21*M21,0))</f>
        <v/>
      </c>
      <c r="O21" s="31">
        <f>IF(A21="","",IFERROR(L21-N21,0))</f>
        <v/>
      </c>
      <c r="P21" s="39" t="n"/>
      <c r="Q21" s="31">
        <f>IF(A21="","",IFERROR(O21*P21,0))</f>
        <v/>
      </c>
      <c r="R21" s="31">
        <f>IF(A21="","",IFERROR(O21+Q21,0))</f>
        <v/>
      </c>
      <c r="S21" s="4" t="n"/>
      <c r="T21" s="4" t="n"/>
      <c r="U21" s="4" t="n"/>
      <c r="V21" s="4" t="n"/>
      <c r="W21" s="39" t="n"/>
      <c r="X21" s="31">
        <f>IF(A21="","",IFERROR(R21*W21,0))</f>
        <v/>
      </c>
      <c r="Y21" s="2" t="n"/>
    </row>
    <row r="22" ht="34" customHeight="1">
      <c r="A22" s="2" t="n"/>
      <c r="B22" s="38" t="n"/>
      <c r="C22" s="38" t="n"/>
      <c r="D22" s="2" t="n"/>
      <c r="E22" s="2" t="n"/>
      <c r="F22" s="4" t="n"/>
      <c r="G22" s="2" t="n"/>
      <c r="H22" s="2" t="n"/>
      <c r="I22" s="2" t="n"/>
      <c r="J22" s="27" t="n"/>
      <c r="K22" s="28" t="n"/>
      <c r="L22" s="29">
        <f>IF(A22="","",IFERROR(J22*K22,0))</f>
        <v/>
      </c>
      <c r="M22" s="39" t="n"/>
      <c r="N22" s="29">
        <f>IF(A22="","",IFERROR(L22*M22,0))</f>
        <v/>
      </c>
      <c r="O22" s="29">
        <f>IF(A22="","",IFERROR(L22-N22,0))</f>
        <v/>
      </c>
      <c r="P22" s="39" t="n"/>
      <c r="Q22" s="29">
        <f>IF(A22="","",IFERROR(O22*P22,0))</f>
        <v/>
      </c>
      <c r="R22" s="29">
        <f>IF(A22="","",IFERROR(O22+Q22,0))</f>
        <v/>
      </c>
      <c r="S22" s="4" t="n"/>
      <c r="T22" s="4" t="n"/>
      <c r="U22" s="4" t="n"/>
      <c r="V22" s="4" t="n"/>
      <c r="W22" s="39" t="n"/>
      <c r="X22" s="29">
        <f>IF(A22="","",IFERROR(R22*W22,0))</f>
        <v/>
      </c>
      <c r="Y22" s="2" t="n"/>
    </row>
    <row r="23" ht="34" customHeight="1">
      <c r="A23" s="2" t="n"/>
      <c r="B23" s="38" t="n"/>
      <c r="C23" s="38" t="n"/>
      <c r="D23" s="2" t="n"/>
      <c r="E23" s="2" t="n"/>
      <c r="F23" s="4" t="n"/>
      <c r="G23" s="2" t="n"/>
      <c r="H23" s="2" t="n"/>
      <c r="I23" s="2" t="n"/>
      <c r="J23" s="27" t="n"/>
      <c r="K23" s="28" t="n"/>
      <c r="L23" s="31">
        <f>IF(A23="","",IFERROR(J23*K23,0))</f>
        <v/>
      </c>
      <c r="M23" s="39" t="n"/>
      <c r="N23" s="31">
        <f>IF(A23="","",IFERROR(L23*M23,0))</f>
        <v/>
      </c>
      <c r="O23" s="31">
        <f>IF(A23="","",IFERROR(L23-N23,0))</f>
        <v/>
      </c>
      <c r="P23" s="39" t="n"/>
      <c r="Q23" s="31">
        <f>IF(A23="","",IFERROR(O23*P23,0))</f>
        <v/>
      </c>
      <c r="R23" s="31">
        <f>IF(A23="","",IFERROR(O23+Q23,0))</f>
        <v/>
      </c>
      <c r="S23" s="4" t="n"/>
      <c r="T23" s="4" t="n"/>
      <c r="U23" s="4" t="n"/>
      <c r="V23" s="4" t="n"/>
      <c r="W23" s="39" t="n"/>
      <c r="X23" s="31">
        <f>IF(A23="","",IFERROR(R23*W23,0))</f>
        <v/>
      </c>
      <c r="Y23" s="2" t="n"/>
    </row>
    <row r="24" ht="34" customHeight="1">
      <c r="A24" s="2" t="n"/>
      <c r="B24" s="38" t="n"/>
      <c r="C24" s="38" t="n"/>
      <c r="D24" s="2" t="n"/>
      <c r="E24" s="2" t="n"/>
      <c r="F24" s="4" t="n"/>
      <c r="G24" s="2" t="n"/>
      <c r="H24" s="2" t="n"/>
      <c r="I24" s="2" t="n"/>
      <c r="J24" s="27" t="n"/>
      <c r="K24" s="28" t="n"/>
      <c r="L24" s="29">
        <f>IF(A24="","",IFERROR(J24*K24,0))</f>
        <v/>
      </c>
      <c r="M24" s="39" t="n"/>
      <c r="N24" s="29">
        <f>IF(A24="","",IFERROR(L24*M24,0))</f>
        <v/>
      </c>
      <c r="O24" s="29">
        <f>IF(A24="","",IFERROR(L24-N24,0))</f>
        <v/>
      </c>
      <c r="P24" s="39" t="n"/>
      <c r="Q24" s="29">
        <f>IF(A24="","",IFERROR(O24*P24,0))</f>
        <v/>
      </c>
      <c r="R24" s="29">
        <f>IF(A24="","",IFERROR(O24+Q24,0))</f>
        <v/>
      </c>
      <c r="S24" s="4" t="n"/>
      <c r="T24" s="4" t="n"/>
      <c r="U24" s="4" t="n"/>
      <c r="V24" s="4" t="n"/>
      <c r="W24" s="39" t="n"/>
      <c r="X24" s="29">
        <f>IF(A24="","",IFERROR(R24*W24,0))</f>
        <v/>
      </c>
      <c r="Y24" s="2" t="n"/>
    </row>
    <row r="25" ht="34" customHeight="1">
      <c r="A25" s="2" t="n"/>
      <c r="B25" s="38" t="n"/>
      <c r="C25" s="38" t="n"/>
      <c r="D25" s="2" t="n"/>
      <c r="E25" s="2" t="n"/>
      <c r="F25" s="4" t="n"/>
      <c r="G25" s="2" t="n"/>
      <c r="H25" s="2" t="n"/>
      <c r="I25" s="2" t="n"/>
      <c r="J25" s="27" t="n"/>
      <c r="K25" s="28" t="n"/>
      <c r="L25" s="31">
        <f>IF(A25="","",IFERROR(J25*K25,0))</f>
        <v/>
      </c>
      <c r="M25" s="39" t="n"/>
      <c r="N25" s="31">
        <f>IF(A25="","",IFERROR(L25*M25,0))</f>
        <v/>
      </c>
      <c r="O25" s="31">
        <f>IF(A25="","",IFERROR(L25-N25,0))</f>
        <v/>
      </c>
      <c r="P25" s="39" t="n"/>
      <c r="Q25" s="31">
        <f>IF(A25="","",IFERROR(O25*P25,0))</f>
        <v/>
      </c>
      <c r="R25" s="31">
        <f>IF(A25="","",IFERROR(O25+Q25,0))</f>
        <v/>
      </c>
      <c r="S25" s="4" t="n"/>
      <c r="T25" s="4" t="n"/>
      <c r="U25" s="4" t="n"/>
      <c r="V25" s="4" t="n"/>
      <c r="W25" s="39" t="n"/>
      <c r="X25" s="31">
        <f>IF(A25="","",IFERROR(R25*W25,0))</f>
        <v/>
      </c>
      <c r="Y25" s="2" t="n"/>
    </row>
    <row r="26" ht="34" customHeight="1">
      <c r="A26" s="2" t="n"/>
      <c r="B26" s="38" t="n"/>
      <c r="C26" s="38" t="n"/>
      <c r="D26" s="2" t="n"/>
      <c r="E26" s="2" t="n"/>
      <c r="F26" s="4" t="n"/>
      <c r="G26" s="2" t="n"/>
      <c r="H26" s="2" t="n"/>
      <c r="I26" s="2" t="n"/>
      <c r="J26" s="27" t="n"/>
      <c r="K26" s="28" t="n"/>
      <c r="L26" s="29">
        <f>IF(A26="","",IFERROR(J26*K26,0))</f>
        <v/>
      </c>
      <c r="M26" s="39" t="n"/>
      <c r="N26" s="29">
        <f>IF(A26="","",IFERROR(L26*M26,0))</f>
        <v/>
      </c>
      <c r="O26" s="29">
        <f>IF(A26="","",IFERROR(L26-N26,0))</f>
        <v/>
      </c>
      <c r="P26" s="39" t="n"/>
      <c r="Q26" s="29">
        <f>IF(A26="","",IFERROR(O26*P26,0))</f>
        <v/>
      </c>
      <c r="R26" s="29">
        <f>IF(A26="","",IFERROR(O26+Q26,0))</f>
        <v/>
      </c>
      <c r="S26" s="4" t="n"/>
      <c r="T26" s="4" t="n"/>
      <c r="U26" s="4" t="n"/>
      <c r="V26" s="4" t="n"/>
      <c r="W26" s="39" t="n"/>
      <c r="X26" s="29">
        <f>IF(A26="","",IFERROR(R26*W26,0))</f>
        <v/>
      </c>
      <c r="Y26" s="2" t="n"/>
    </row>
    <row r="27" ht="34" customHeight="1">
      <c r="A27" s="2" t="n"/>
      <c r="B27" s="38" t="n"/>
      <c r="C27" s="38" t="n"/>
      <c r="D27" s="2" t="n"/>
      <c r="E27" s="2" t="n"/>
      <c r="F27" s="4" t="n"/>
      <c r="G27" s="2" t="n"/>
      <c r="H27" s="2" t="n"/>
      <c r="I27" s="2" t="n"/>
      <c r="J27" s="27" t="n"/>
      <c r="K27" s="28" t="n"/>
      <c r="L27" s="31">
        <f>IF(A27="","",IFERROR(J27*K27,0))</f>
        <v/>
      </c>
      <c r="M27" s="39" t="n"/>
      <c r="N27" s="31">
        <f>IF(A27="","",IFERROR(L27*M27,0))</f>
        <v/>
      </c>
      <c r="O27" s="31">
        <f>IF(A27="","",IFERROR(L27-N27,0))</f>
        <v/>
      </c>
      <c r="P27" s="39" t="n"/>
      <c r="Q27" s="31">
        <f>IF(A27="","",IFERROR(O27*P27,0))</f>
        <v/>
      </c>
      <c r="R27" s="31">
        <f>IF(A27="","",IFERROR(O27+Q27,0))</f>
        <v/>
      </c>
      <c r="S27" s="4" t="n"/>
      <c r="T27" s="4" t="n"/>
      <c r="U27" s="4" t="n"/>
      <c r="V27" s="4" t="n"/>
      <c r="W27" s="39" t="n"/>
      <c r="X27" s="31">
        <f>IF(A27="","",IFERROR(R27*W27,0))</f>
        <v/>
      </c>
      <c r="Y27" s="2" t="n"/>
    </row>
    <row r="28" ht="34" customHeight="1">
      <c r="A28" s="2" t="n"/>
      <c r="B28" s="38" t="n"/>
      <c r="C28" s="38" t="n"/>
      <c r="D28" s="2" t="n"/>
      <c r="E28" s="2" t="n"/>
      <c r="F28" s="4" t="n"/>
      <c r="G28" s="2" t="n"/>
      <c r="H28" s="2" t="n"/>
      <c r="I28" s="2" t="n"/>
      <c r="J28" s="27" t="n"/>
      <c r="K28" s="28" t="n"/>
      <c r="L28" s="29">
        <f>IF(A28="","",IFERROR(J28*K28,0))</f>
        <v/>
      </c>
      <c r="M28" s="39" t="n"/>
      <c r="N28" s="29">
        <f>IF(A28="","",IFERROR(L28*M28,0))</f>
        <v/>
      </c>
      <c r="O28" s="29">
        <f>IF(A28="","",IFERROR(L28-N28,0))</f>
        <v/>
      </c>
      <c r="P28" s="39" t="n"/>
      <c r="Q28" s="29">
        <f>IF(A28="","",IFERROR(O28*P28,0))</f>
        <v/>
      </c>
      <c r="R28" s="29">
        <f>IF(A28="","",IFERROR(O28+Q28,0))</f>
        <v/>
      </c>
      <c r="S28" s="4" t="n"/>
      <c r="T28" s="4" t="n"/>
      <c r="U28" s="4" t="n"/>
      <c r="V28" s="4" t="n"/>
      <c r="W28" s="39" t="n"/>
      <c r="X28" s="29">
        <f>IF(A28="","",IFERROR(R28*W28,0))</f>
        <v/>
      </c>
      <c r="Y28" s="2" t="n"/>
    </row>
    <row r="29" ht="34" customHeight="1">
      <c r="A29" s="2" t="n"/>
      <c r="B29" s="38" t="n"/>
      <c r="C29" s="38" t="n"/>
      <c r="D29" s="2" t="n"/>
      <c r="E29" s="2" t="n"/>
      <c r="F29" s="4" t="n"/>
      <c r="G29" s="2" t="n"/>
      <c r="H29" s="2" t="n"/>
      <c r="I29" s="2" t="n"/>
      <c r="J29" s="27" t="n"/>
      <c r="K29" s="28" t="n"/>
      <c r="L29" s="31">
        <f>IF(A29="","",IFERROR(J29*K29,0))</f>
        <v/>
      </c>
      <c r="M29" s="39" t="n"/>
      <c r="N29" s="31">
        <f>IF(A29="","",IFERROR(L29*M29,0))</f>
        <v/>
      </c>
      <c r="O29" s="31">
        <f>IF(A29="","",IFERROR(L29-N29,0))</f>
        <v/>
      </c>
      <c r="P29" s="39" t="n"/>
      <c r="Q29" s="31">
        <f>IF(A29="","",IFERROR(O29*P29,0))</f>
        <v/>
      </c>
      <c r="R29" s="31">
        <f>IF(A29="","",IFERROR(O29+Q29,0))</f>
        <v/>
      </c>
      <c r="S29" s="4" t="n"/>
      <c r="T29" s="4" t="n"/>
      <c r="U29" s="4" t="n"/>
      <c r="V29" s="4" t="n"/>
      <c r="W29" s="39" t="n"/>
      <c r="X29" s="31">
        <f>IF(A29="","",IFERROR(R29*W29,0))</f>
        <v/>
      </c>
      <c r="Y29" s="2" t="n"/>
    </row>
    <row r="30" ht="34" customHeight="1">
      <c r="A30" s="2" t="n"/>
      <c r="B30" s="38" t="n"/>
      <c r="C30" s="38" t="n"/>
      <c r="D30" s="2" t="n"/>
      <c r="E30" s="2" t="n"/>
      <c r="F30" s="4" t="n"/>
      <c r="G30" s="2" t="n"/>
      <c r="H30" s="2" t="n"/>
      <c r="I30" s="2" t="n"/>
      <c r="J30" s="27" t="n"/>
      <c r="K30" s="28" t="n"/>
      <c r="L30" s="29">
        <f>IF(A30="","",IFERROR(J30*K30,0))</f>
        <v/>
      </c>
      <c r="M30" s="39" t="n"/>
      <c r="N30" s="29">
        <f>IF(A30="","",IFERROR(L30*M30,0))</f>
        <v/>
      </c>
      <c r="O30" s="29">
        <f>IF(A30="","",IFERROR(L30-N30,0))</f>
        <v/>
      </c>
      <c r="P30" s="39" t="n"/>
      <c r="Q30" s="29">
        <f>IF(A30="","",IFERROR(O30*P30,0))</f>
        <v/>
      </c>
      <c r="R30" s="29">
        <f>IF(A30="","",IFERROR(O30+Q30,0))</f>
        <v/>
      </c>
      <c r="S30" s="4" t="n"/>
      <c r="T30" s="4" t="n"/>
      <c r="U30" s="4" t="n"/>
      <c r="V30" s="4" t="n"/>
      <c r="W30" s="39" t="n"/>
      <c r="X30" s="29">
        <f>IF(A30="","",IFERROR(R30*W30,0))</f>
        <v/>
      </c>
      <c r="Y30" s="2" t="n"/>
    </row>
    <row r="31" ht="34" customHeight="1">
      <c r="A31" s="2" t="n"/>
      <c r="B31" s="38" t="n"/>
      <c r="C31" s="38" t="n"/>
      <c r="D31" s="2" t="n"/>
      <c r="E31" s="2" t="n"/>
      <c r="F31" s="4" t="n"/>
      <c r="G31" s="2" t="n"/>
      <c r="H31" s="2" t="n"/>
      <c r="I31" s="2" t="n"/>
      <c r="J31" s="27" t="n"/>
      <c r="K31" s="28" t="n"/>
      <c r="L31" s="31">
        <f>IF(A31="","",IFERROR(J31*K31,0))</f>
        <v/>
      </c>
      <c r="M31" s="39" t="n"/>
      <c r="N31" s="31">
        <f>IF(A31="","",IFERROR(L31*M31,0))</f>
        <v/>
      </c>
      <c r="O31" s="31">
        <f>IF(A31="","",IFERROR(L31-N31,0))</f>
        <v/>
      </c>
      <c r="P31" s="39" t="n"/>
      <c r="Q31" s="31">
        <f>IF(A31="","",IFERROR(O31*P31,0))</f>
        <v/>
      </c>
      <c r="R31" s="31">
        <f>IF(A31="","",IFERROR(O31+Q31,0))</f>
        <v/>
      </c>
      <c r="S31" s="4" t="n"/>
      <c r="T31" s="4" t="n"/>
      <c r="U31" s="4" t="n"/>
      <c r="V31" s="4" t="n"/>
      <c r="W31" s="39" t="n"/>
      <c r="X31" s="31">
        <f>IF(A31="","",IFERROR(R31*W31,0))</f>
        <v/>
      </c>
      <c r="Y31" s="2" t="n"/>
    </row>
    <row r="32" ht="34" customHeight="1">
      <c r="A32" s="2" t="n"/>
      <c r="B32" s="38" t="n"/>
      <c r="C32" s="38" t="n"/>
      <c r="D32" s="2" t="n"/>
      <c r="E32" s="2" t="n"/>
      <c r="F32" s="4" t="n"/>
      <c r="G32" s="2" t="n"/>
      <c r="H32" s="2" t="n"/>
      <c r="I32" s="2" t="n"/>
      <c r="J32" s="27" t="n"/>
      <c r="K32" s="28" t="n"/>
      <c r="L32" s="29">
        <f>IF(A32="","",IFERROR(J32*K32,0))</f>
        <v/>
      </c>
      <c r="M32" s="39" t="n"/>
      <c r="N32" s="29">
        <f>IF(A32="","",IFERROR(L32*M32,0))</f>
        <v/>
      </c>
      <c r="O32" s="29">
        <f>IF(A32="","",IFERROR(L32-N32,0))</f>
        <v/>
      </c>
      <c r="P32" s="39" t="n"/>
      <c r="Q32" s="29">
        <f>IF(A32="","",IFERROR(O32*P32,0))</f>
        <v/>
      </c>
      <c r="R32" s="29">
        <f>IF(A32="","",IFERROR(O32+Q32,0))</f>
        <v/>
      </c>
      <c r="S32" s="4" t="n"/>
      <c r="T32" s="4" t="n"/>
      <c r="U32" s="4" t="n"/>
      <c r="V32" s="4" t="n"/>
      <c r="W32" s="39" t="n"/>
      <c r="X32" s="29">
        <f>IF(A32="","",IFERROR(R32*W32,0))</f>
        <v/>
      </c>
      <c r="Y32" s="2" t="n"/>
    </row>
    <row r="33" ht="34" customHeight="1">
      <c r="A33" s="2" t="n"/>
      <c r="B33" s="38" t="n"/>
      <c r="C33" s="38" t="n"/>
      <c r="D33" s="2" t="n"/>
      <c r="E33" s="2" t="n"/>
      <c r="F33" s="4" t="n"/>
      <c r="G33" s="2" t="n"/>
      <c r="H33" s="2" t="n"/>
      <c r="I33" s="2" t="n"/>
      <c r="J33" s="27" t="n"/>
      <c r="K33" s="28" t="n"/>
      <c r="L33" s="31">
        <f>IF(A33="","",IFERROR(J33*K33,0))</f>
        <v/>
      </c>
      <c r="M33" s="39" t="n"/>
      <c r="N33" s="31">
        <f>IF(A33="","",IFERROR(L33*M33,0))</f>
        <v/>
      </c>
      <c r="O33" s="31">
        <f>IF(A33="","",IFERROR(L33-N33,0))</f>
        <v/>
      </c>
      <c r="P33" s="39" t="n"/>
      <c r="Q33" s="31">
        <f>IF(A33="","",IFERROR(O33*P33,0))</f>
        <v/>
      </c>
      <c r="R33" s="31">
        <f>IF(A33="","",IFERROR(O33+Q33,0))</f>
        <v/>
      </c>
      <c r="S33" s="4" t="n"/>
      <c r="T33" s="4" t="n"/>
      <c r="U33" s="4" t="n"/>
      <c r="V33" s="4" t="n"/>
      <c r="W33" s="39" t="n"/>
      <c r="X33" s="31">
        <f>IF(A33="","",IFERROR(R33*W33,0))</f>
        <v/>
      </c>
      <c r="Y33" s="2" t="n"/>
    </row>
    <row r="34" ht="34" customHeight="1">
      <c r="A34" s="2" t="n"/>
      <c r="B34" s="38" t="n"/>
      <c r="C34" s="38" t="n"/>
      <c r="D34" s="2" t="n"/>
      <c r="E34" s="2" t="n"/>
      <c r="F34" s="4" t="n"/>
      <c r="G34" s="2" t="n"/>
      <c r="H34" s="2" t="n"/>
      <c r="I34" s="2" t="n"/>
      <c r="J34" s="27" t="n"/>
      <c r="K34" s="28" t="n"/>
      <c r="L34" s="29">
        <f>IF(A34="","",IFERROR(J34*K34,0))</f>
        <v/>
      </c>
      <c r="M34" s="39" t="n"/>
      <c r="N34" s="29">
        <f>IF(A34="","",IFERROR(L34*M34,0))</f>
        <v/>
      </c>
      <c r="O34" s="29">
        <f>IF(A34="","",IFERROR(L34-N34,0))</f>
        <v/>
      </c>
      <c r="P34" s="39" t="n"/>
      <c r="Q34" s="29">
        <f>IF(A34="","",IFERROR(O34*P34,0))</f>
        <v/>
      </c>
      <c r="R34" s="29">
        <f>IF(A34="","",IFERROR(O34+Q34,0))</f>
        <v/>
      </c>
      <c r="S34" s="4" t="n"/>
      <c r="T34" s="4" t="n"/>
      <c r="U34" s="4" t="n"/>
      <c r="V34" s="4" t="n"/>
      <c r="W34" s="39" t="n"/>
      <c r="X34" s="29">
        <f>IF(A34="","",IFERROR(R34*W34,0))</f>
        <v/>
      </c>
      <c r="Y34" s="2" t="n"/>
    </row>
    <row r="35" ht="34" customHeight="1">
      <c r="A35" s="2" t="n"/>
      <c r="B35" s="38" t="n"/>
      <c r="C35" s="38" t="n"/>
      <c r="D35" s="2" t="n"/>
      <c r="E35" s="2" t="n"/>
      <c r="F35" s="4" t="n"/>
      <c r="G35" s="2" t="n"/>
      <c r="H35" s="2" t="n"/>
      <c r="I35" s="2" t="n"/>
      <c r="J35" s="27" t="n"/>
      <c r="K35" s="28" t="n"/>
      <c r="L35" s="31">
        <f>IF(A35="","",IFERROR(J35*K35,0))</f>
        <v/>
      </c>
      <c r="M35" s="39" t="n"/>
      <c r="N35" s="31">
        <f>IF(A35="","",IFERROR(L35*M35,0))</f>
        <v/>
      </c>
      <c r="O35" s="31">
        <f>IF(A35="","",IFERROR(L35-N35,0))</f>
        <v/>
      </c>
      <c r="P35" s="39" t="n"/>
      <c r="Q35" s="31">
        <f>IF(A35="","",IFERROR(O35*P35,0))</f>
        <v/>
      </c>
      <c r="R35" s="31">
        <f>IF(A35="","",IFERROR(O35+Q35,0))</f>
        <v/>
      </c>
      <c r="S35" s="4" t="n"/>
      <c r="T35" s="4" t="n"/>
      <c r="U35" s="4" t="n"/>
      <c r="V35" s="4" t="n"/>
      <c r="W35" s="39" t="n"/>
      <c r="X35" s="31">
        <f>IF(A35="","",IFERROR(R35*W35,0))</f>
        <v/>
      </c>
      <c r="Y35" s="2" t="n"/>
    </row>
    <row r="36" ht="34" customHeight="1">
      <c r="A36" s="2" t="n"/>
      <c r="B36" s="38" t="n"/>
      <c r="C36" s="38" t="n"/>
      <c r="D36" s="2" t="n"/>
      <c r="E36" s="2" t="n"/>
      <c r="F36" s="4" t="n"/>
      <c r="G36" s="2" t="n"/>
      <c r="H36" s="2" t="n"/>
      <c r="I36" s="2" t="n"/>
      <c r="J36" s="27" t="n"/>
      <c r="K36" s="28" t="n"/>
      <c r="L36" s="29">
        <f>IF(A36="","",IFERROR(J36*K36,0))</f>
        <v/>
      </c>
      <c r="M36" s="39" t="n"/>
      <c r="N36" s="29">
        <f>IF(A36="","",IFERROR(L36*M36,0))</f>
        <v/>
      </c>
      <c r="O36" s="29">
        <f>IF(A36="","",IFERROR(L36-N36,0))</f>
        <v/>
      </c>
      <c r="P36" s="39" t="n"/>
      <c r="Q36" s="29">
        <f>IF(A36="","",IFERROR(O36*P36,0))</f>
        <v/>
      </c>
      <c r="R36" s="29">
        <f>IF(A36="","",IFERROR(O36+Q36,0))</f>
        <v/>
      </c>
      <c r="S36" s="4" t="n"/>
      <c r="T36" s="4" t="n"/>
      <c r="U36" s="4" t="n"/>
      <c r="V36" s="4" t="n"/>
      <c r="W36" s="39" t="n"/>
      <c r="X36" s="29">
        <f>IF(A36="","",IFERROR(R36*W36,0))</f>
        <v/>
      </c>
      <c r="Y36" s="2" t="n"/>
    </row>
    <row r="37" ht="34" customHeight="1">
      <c r="A37" s="2" t="n"/>
      <c r="B37" s="38" t="n"/>
      <c r="C37" s="38" t="n"/>
      <c r="D37" s="2" t="n"/>
      <c r="E37" s="2" t="n"/>
      <c r="F37" s="4" t="n"/>
      <c r="G37" s="2" t="n"/>
      <c r="H37" s="2" t="n"/>
      <c r="I37" s="2" t="n"/>
      <c r="J37" s="27" t="n"/>
      <c r="K37" s="28" t="n"/>
      <c r="L37" s="31">
        <f>IF(A37="","",IFERROR(J37*K37,0))</f>
        <v/>
      </c>
      <c r="M37" s="39" t="n"/>
      <c r="N37" s="31">
        <f>IF(A37="","",IFERROR(L37*M37,0))</f>
        <v/>
      </c>
      <c r="O37" s="31">
        <f>IF(A37="","",IFERROR(L37-N37,0))</f>
        <v/>
      </c>
      <c r="P37" s="39" t="n"/>
      <c r="Q37" s="31">
        <f>IF(A37="","",IFERROR(O37*P37,0))</f>
        <v/>
      </c>
      <c r="R37" s="31">
        <f>IF(A37="","",IFERROR(O37+Q37,0))</f>
        <v/>
      </c>
      <c r="S37" s="4" t="n"/>
      <c r="T37" s="4" t="n"/>
      <c r="U37" s="4" t="n"/>
      <c r="V37" s="4" t="n"/>
      <c r="W37" s="39" t="n"/>
      <c r="X37" s="31">
        <f>IF(A37="","",IFERROR(R37*W37,0))</f>
        <v/>
      </c>
      <c r="Y37" s="2" t="n"/>
    </row>
    <row r="38" ht="34" customHeight="1">
      <c r="A38" s="2" t="n"/>
      <c r="B38" s="38" t="n"/>
      <c r="C38" s="38" t="n"/>
      <c r="D38" s="2" t="n"/>
      <c r="E38" s="2" t="n"/>
      <c r="F38" s="4" t="n"/>
      <c r="G38" s="2" t="n"/>
      <c r="H38" s="2" t="n"/>
      <c r="I38" s="2" t="n"/>
      <c r="J38" s="27" t="n"/>
      <c r="K38" s="28" t="n"/>
      <c r="L38" s="29">
        <f>IF(A38="","",IFERROR(J38*K38,0))</f>
        <v/>
      </c>
      <c r="M38" s="39" t="n"/>
      <c r="N38" s="29">
        <f>IF(A38="","",IFERROR(L38*M38,0))</f>
        <v/>
      </c>
      <c r="O38" s="29">
        <f>IF(A38="","",IFERROR(L38-N38,0))</f>
        <v/>
      </c>
      <c r="P38" s="39" t="n"/>
      <c r="Q38" s="29">
        <f>IF(A38="","",IFERROR(O38*P38,0))</f>
        <v/>
      </c>
      <c r="R38" s="29">
        <f>IF(A38="","",IFERROR(O38+Q38,0))</f>
        <v/>
      </c>
      <c r="S38" s="4" t="n"/>
      <c r="T38" s="4" t="n"/>
      <c r="U38" s="4" t="n"/>
      <c r="V38" s="4" t="n"/>
      <c r="W38" s="39" t="n"/>
      <c r="X38" s="29">
        <f>IF(A38="","",IFERROR(R38*W38,0))</f>
        <v/>
      </c>
      <c r="Y38" s="2" t="n"/>
    </row>
    <row r="39" ht="34" customHeight="1">
      <c r="A39" s="2" t="n"/>
      <c r="B39" s="38" t="n"/>
      <c r="C39" s="38" t="n"/>
      <c r="D39" s="2" t="n"/>
      <c r="E39" s="2" t="n"/>
      <c r="F39" s="4" t="n"/>
      <c r="G39" s="2" t="n"/>
      <c r="H39" s="2" t="n"/>
      <c r="I39" s="2" t="n"/>
      <c r="J39" s="27" t="n"/>
      <c r="K39" s="28" t="n"/>
      <c r="L39" s="31">
        <f>IF(A39="","",IFERROR(J39*K39,0))</f>
        <v/>
      </c>
      <c r="M39" s="39" t="n"/>
      <c r="N39" s="31">
        <f>IF(A39="","",IFERROR(L39*M39,0))</f>
        <v/>
      </c>
      <c r="O39" s="31">
        <f>IF(A39="","",IFERROR(L39-N39,0))</f>
        <v/>
      </c>
      <c r="P39" s="39" t="n"/>
      <c r="Q39" s="31">
        <f>IF(A39="","",IFERROR(O39*P39,0))</f>
        <v/>
      </c>
      <c r="R39" s="31">
        <f>IF(A39="","",IFERROR(O39+Q39,0))</f>
        <v/>
      </c>
      <c r="S39" s="4" t="n"/>
      <c r="T39" s="4" t="n"/>
      <c r="U39" s="4" t="n"/>
      <c r="V39" s="4" t="n"/>
      <c r="W39" s="39" t="n"/>
      <c r="X39" s="31">
        <f>IF(A39="","",IFERROR(R39*W39,0))</f>
        <v/>
      </c>
      <c r="Y39" s="2" t="n"/>
    </row>
    <row r="40" ht="34" customHeight="1">
      <c r="A40" s="2" t="n"/>
      <c r="B40" s="38" t="n"/>
      <c r="C40" s="38" t="n"/>
      <c r="D40" s="2" t="n"/>
      <c r="E40" s="2" t="n"/>
      <c r="F40" s="4" t="n"/>
      <c r="G40" s="2" t="n"/>
      <c r="H40" s="2" t="n"/>
      <c r="I40" s="2" t="n"/>
      <c r="J40" s="27" t="n"/>
      <c r="K40" s="28" t="n"/>
      <c r="L40" s="29">
        <f>IF(A40="","",IFERROR(J40*K40,0))</f>
        <v/>
      </c>
      <c r="M40" s="39" t="n"/>
      <c r="N40" s="29">
        <f>IF(A40="","",IFERROR(L40*M40,0))</f>
        <v/>
      </c>
      <c r="O40" s="29">
        <f>IF(A40="","",IFERROR(L40-N40,0))</f>
        <v/>
      </c>
      <c r="P40" s="39" t="n"/>
      <c r="Q40" s="29">
        <f>IF(A40="","",IFERROR(O40*P40,0))</f>
        <v/>
      </c>
      <c r="R40" s="29">
        <f>IF(A40="","",IFERROR(O40+Q40,0))</f>
        <v/>
      </c>
      <c r="S40" s="4" t="n"/>
      <c r="T40" s="4" t="n"/>
      <c r="U40" s="4" t="n"/>
      <c r="V40" s="4" t="n"/>
      <c r="W40" s="39" t="n"/>
      <c r="X40" s="29">
        <f>IF(A40="","",IFERROR(R40*W40,0))</f>
        <v/>
      </c>
      <c r="Y40" s="2" t="n"/>
    </row>
    <row r="41" ht="34" customHeight="1">
      <c r="A41" s="2" t="n"/>
      <c r="B41" s="38" t="n"/>
      <c r="C41" s="38" t="n"/>
      <c r="D41" s="2" t="n"/>
      <c r="E41" s="2" t="n"/>
      <c r="F41" s="4" t="n"/>
      <c r="G41" s="2" t="n"/>
      <c r="H41" s="2" t="n"/>
      <c r="I41" s="2" t="n"/>
      <c r="J41" s="27" t="n"/>
      <c r="K41" s="28" t="n"/>
      <c r="L41" s="31">
        <f>IF(A41="","",IFERROR(J41*K41,0))</f>
        <v/>
      </c>
      <c r="M41" s="39" t="n"/>
      <c r="N41" s="31">
        <f>IF(A41="","",IFERROR(L41*M41,0))</f>
        <v/>
      </c>
      <c r="O41" s="31">
        <f>IF(A41="","",IFERROR(L41-N41,0))</f>
        <v/>
      </c>
      <c r="P41" s="39" t="n"/>
      <c r="Q41" s="31">
        <f>IF(A41="","",IFERROR(O41*P41,0))</f>
        <v/>
      </c>
      <c r="R41" s="31">
        <f>IF(A41="","",IFERROR(O41+Q41,0))</f>
        <v/>
      </c>
      <c r="S41" s="4" t="n"/>
      <c r="T41" s="4" t="n"/>
      <c r="U41" s="4" t="n"/>
      <c r="V41" s="4" t="n"/>
      <c r="W41" s="39" t="n"/>
      <c r="X41" s="31">
        <f>IF(A41="","",IFERROR(R41*W41,0))</f>
        <v/>
      </c>
      <c r="Y41" s="2" t="n"/>
    </row>
    <row r="42" ht="34" customHeight="1">
      <c r="A42" s="2" t="n"/>
      <c r="B42" s="38" t="n"/>
      <c r="C42" s="38" t="n"/>
      <c r="D42" s="2" t="n"/>
      <c r="E42" s="2" t="n"/>
      <c r="F42" s="4" t="n"/>
      <c r="G42" s="2" t="n"/>
      <c r="H42" s="2" t="n"/>
      <c r="I42" s="2" t="n"/>
      <c r="J42" s="27" t="n"/>
      <c r="K42" s="28" t="n"/>
      <c r="L42" s="29">
        <f>IF(A42="","",IFERROR(J42*K42,0))</f>
        <v/>
      </c>
      <c r="M42" s="39" t="n"/>
      <c r="N42" s="29">
        <f>IF(A42="","",IFERROR(L42*M42,0))</f>
        <v/>
      </c>
      <c r="O42" s="29">
        <f>IF(A42="","",IFERROR(L42-N42,0))</f>
        <v/>
      </c>
      <c r="P42" s="39" t="n"/>
      <c r="Q42" s="29">
        <f>IF(A42="","",IFERROR(O42*P42,0))</f>
        <v/>
      </c>
      <c r="R42" s="29">
        <f>IF(A42="","",IFERROR(O42+Q42,0))</f>
        <v/>
      </c>
      <c r="S42" s="4" t="n"/>
      <c r="T42" s="4" t="n"/>
      <c r="U42" s="4" t="n"/>
      <c r="V42" s="4" t="n"/>
      <c r="W42" s="39" t="n"/>
      <c r="X42" s="29">
        <f>IF(A42="","",IFERROR(R42*W42,0))</f>
        <v/>
      </c>
      <c r="Y42" s="2" t="n"/>
    </row>
    <row r="43" ht="34" customHeight="1">
      <c r="A43" s="2" t="n"/>
      <c r="B43" s="38" t="n"/>
      <c r="C43" s="38" t="n"/>
      <c r="D43" s="2" t="n"/>
      <c r="E43" s="2" t="n"/>
      <c r="F43" s="4" t="n"/>
      <c r="G43" s="2" t="n"/>
      <c r="H43" s="2" t="n"/>
      <c r="I43" s="2" t="n"/>
      <c r="J43" s="27" t="n"/>
      <c r="K43" s="28" t="n"/>
      <c r="L43" s="31">
        <f>IF(A43="","",IFERROR(J43*K43,0))</f>
        <v/>
      </c>
      <c r="M43" s="39" t="n"/>
      <c r="N43" s="31">
        <f>IF(A43="","",IFERROR(L43*M43,0))</f>
        <v/>
      </c>
      <c r="O43" s="31">
        <f>IF(A43="","",IFERROR(L43-N43,0))</f>
        <v/>
      </c>
      <c r="P43" s="39" t="n"/>
      <c r="Q43" s="31">
        <f>IF(A43="","",IFERROR(O43*P43,0))</f>
        <v/>
      </c>
      <c r="R43" s="31">
        <f>IF(A43="","",IFERROR(O43+Q43,0))</f>
        <v/>
      </c>
      <c r="S43" s="4" t="n"/>
      <c r="T43" s="4" t="n"/>
      <c r="U43" s="4" t="n"/>
      <c r="V43" s="4" t="n"/>
      <c r="W43" s="39" t="n"/>
      <c r="X43" s="31">
        <f>IF(A43="","",IFERROR(R43*W43,0))</f>
        <v/>
      </c>
      <c r="Y43" s="2" t="n"/>
    </row>
    <row r="44" ht="34" customHeight="1">
      <c r="A44" s="2" t="n"/>
      <c r="B44" s="38" t="n"/>
      <c r="C44" s="38" t="n"/>
      <c r="D44" s="2" t="n"/>
      <c r="E44" s="2" t="n"/>
      <c r="F44" s="4" t="n"/>
      <c r="G44" s="2" t="n"/>
      <c r="H44" s="2" t="n"/>
      <c r="I44" s="2" t="n"/>
      <c r="J44" s="27" t="n"/>
      <c r="K44" s="28" t="n"/>
      <c r="L44" s="29">
        <f>IF(A44="","",IFERROR(J44*K44,0))</f>
        <v/>
      </c>
      <c r="M44" s="39" t="n"/>
      <c r="N44" s="29">
        <f>IF(A44="","",IFERROR(L44*M44,0))</f>
        <v/>
      </c>
      <c r="O44" s="29">
        <f>IF(A44="","",IFERROR(L44-N44,0))</f>
        <v/>
      </c>
      <c r="P44" s="39" t="n"/>
      <c r="Q44" s="29">
        <f>IF(A44="","",IFERROR(O44*P44,0))</f>
        <v/>
      </c>
      <c r="R44" s="29">
        <f>IF(A44="","",IFERROR(O44+Q44,0))</f>
        <v/>
      </c>
      <c r="S44" s="4" t="n"/>
      <c r="T44" s="4" t="n"/>
      <c r="U44" s="4" t="n"/>
      <c r="V44" s="4" t="n"/>
      <c r="W44" s="39" t="n"/>
      <c r="X44" s="29">
        <f>IF(A44="","",IFERROR(R44*W44,0))</f>
        <v/>
      </c>
      <c r="Y44" s="2" t="n"/>
    </row>
    <row r="45" ht="34" customHeight="1">
      <c r="A45" s="2" t="n"/>
      <c r="B45" s="38" t="n"/>
      <c r="C45" s="38" t="n"/>
      <c r="D45" s="2" t="n"/>
      <c r="E45" s="2" t="n"/>
      <c r="F45" s="4" t="n"/>
      <c r="G45" s="2" t="n"/>
      <c r="H45" s="2" t="n"/>
      <c r="I45" s="2" t="n"/>
      <c r="J45" s="27" t="n"/>
      <c r="K45" s="28" t="n"/>
      <c r="L45" s="31">
        <f>IF(A45="","",IFERROR(J45*K45,0))</f>
        <v/>
      </c>
      <c r="M45" s="39" t="n"/>
      <c r="N45" s="31">
        <f>IF(A45="","",IFERROR(L45*M45,0))</f>
        <v/>
      </c>
      <c r="O45" s="31">
        <f>IF(A45="","",IFERROR(L45-N45,0))</f>
        <v/>
      </c>
      <c r="P45" s="39" t="n"/>
      <c r="Q45" s="31">
        <f>IF(A45="","",IFERROR(O45*P45,0))</f>
        <v/>
      </c>
      <c r="R45" s="31">
        <f>IF(A45="","",IFERROR(O45+Q45,0))</f>
        <v/>
      </c>
      <c r="S45" s="4" t="n"/>
      <c r="T45" s="4" t="n"/>
      <c r="U45" s="4" t="n"/>
      <c r="V45" s="4" t="n"/>
      <c r="W45" s="39" t="n"/>
      <c r="X45" s="31">
        <f>IF(A45="","",IFERROR(R45*W45,0))</f>
        <v/>
      </c>
      <c r="Y45" s="2" t="n"/>
    </row>
    <row r="46" ht="34" customHeight="1">
      <c r="A46" s="2" t="n"/>
      <c r="B46" s="38" t="n"/>
      <c r="C46" s="38" t="n"/>
      <c r="D46" s="2" t="n"/>
      <c r="E46" s="2" t="n"/>
      <c r="F46" s="4" t="n"/>
      <c r="G46" s="2" t="n"/>
      <c r="H46" s="2" t="n"/>
      <c r="I46" s="2" t="n"/>
      <c r="J46" s="27" t="n"/>
      <c r="K46" s="28" t="n"/>
      <c r="L46" s="29">
        <f>IF(A46="","",IFERROR(J46*K46,0))</f>
        <v/>
      </c>
      <c r="M46" s="39" t="n"/>
      <c r="N46" s="29">
        <f>IF(A46="","",IFERROR(L46*M46,0))</f>
        <v/>
      </c>
      <c r="O46" s="29">
        <f>IF(A46="","",IFERROR(L46-N46,0))</f>
        <v/>
      </c>
      <c r="P46" s="39" t="n"/>
      <c r="Q46" s="29">
        <f>IF(A46="","",IFERROR(O46*P46,0))</f>
        <v/>
      </c>
      <c r="R46" s="29">
        <f>IF(A46="","",IFERROR(O46+Q46,0))</f>
        <v/>
      </c>
      <c r="S46" s="4" t="n"/>
      <c r="T46" s="4" t="n"/>
      <c r="U46" s="4" t="n"/>
      <c r="V46" s="4" t="n"/>
      <c r="W46" s="39" t="n"/>
      <c r="X46" s="29">
        <f>IF(A46="","",IFERROR(R46*W46,0))</f>
        <v/>
      </c>
      <c r="Y46" s="2" t="n"/>
    </row>
    <row r="47" ht="34" customHeight="1">
      <c r="A47" s="2" t="n"/>
      <c r="B47" s="38" t="n"/>
      <c r="C47" s="38" t="n"/>
      <c r="D47" s="2" t="n"/>
      <c r="E47" s="2" t="n"/>
      <c r="F47" s="4" t="n"/>
      <c r="G47" s="2" t="n"/>
      <c r="H47" s="2" t="n"/>
      <c r="I47" s="2" t="n"/>
      <c r="J47" s="27" t="n"/>
      <c r="K47" s="28" t="n"/>
      <c r="L47" s="31">
        <f>IF(A47="","",IFERROR(J47*K47,0))</f>
        <v/>
      </c>
      <c r="M47" s="39" t="n"/>
      <c r="N47" s="31">
        <f>IF(A47="","",IFERROR(L47*M47,0))</f>
        <v/>
      </c>
      <c r="O47" s="31">
        <f>IF(A47="","",IFERROR(L47-N47,0))</f>
        <v/>
      </c>
      <c r="P47" s="39" t="n"/>
      <c r="Q47" s="31">
        <f>IF(A47="","",IFERROR(O47*P47,0))</f>
        <v/>
      </c>
      <c r="R47" s="31">
        <f>IF(A47="","",IFERROR(O47+Q47,0))</f>
        <v/>
      </c>
      <c r="S47" s="4" t="n"/>
      <c r="T47" s="4" t="n"/>
      <c r="U47" s="4" t="n"/>
      <c r="V47" s="4" t="n"/>
      <c r="W47" s="39" t="n"/>
      <c r="X47" s="31">
        <f>IF(A47="","",IFERROR(R47*W47,0))</f>
        <v/>
      </c>
      <c r="Y47" s="2" t="n"/>
    </row>
    <row r="48" ht="34" customHeight="1">
      <c r="A48" s="2" t="n"/>
      <c r="B48" s="38" t="n"/>
      <c r="C48" s="38" t="n"/>
      <c r="D48" s="2" t="n"/>
      <c r="E48" s="2" t="n"/>
      <c r="F48" s="4" t="n"/>
      <c r="G48" s="2" t="n"/>
      <c r="H48" s="2" t="n"/>
      <c r="I48" s="2" t="n"/>
      <c r="J48" s="27" t="n"/>
      <c r="K48" s="28" t="n"/>
      <c r="L48" s="29">
        <f>IF(A48="","",IFERROR(J48*K48,0))</f>
        <v/>
      </c>
      <c r="M48" s="39" t="n"/>
      <c r="N48" s="29">
        <f>IF(A48="","",IFERROR(L48*M48,0))</f>
        <v/>
      </c>
      <c r="O48" s="29">
        <f>IF(A48="","",IFERROR(L48-N48,0))</f>
        <v/>
      </c>
      <c r="P48" s="39" t="n"/>
      <c r="Q48" s="29">
        <f>IF(A48="","",IFERROR(O48*P48,0))</f>
        <v/>
      </c>
      <c r="R48" s="29">
        <f>IF(A48="","",IFERROR(O48+Q48,0))</f>
        <v/>
      </c>
      <c r="S48" s="4" t="n"/>
      <c r="T48" s="4" t="n"/>
      <c r="U48" s="4" t="n"/>
      <c r="V48" s="4" t="n"/>
      <c r="W48" s="39" t="n"/>
      <c r="X48" s="29">
        <f>IF(A48="","",IFERROR(R48*W48,0))</f>
        <v/>
      </c>
      <c r="Y48" s="2" t="n"/>
    </row>
    <row r="49" ht="34" customHeight="1">
      <c r="A49" s="2" t="n"/>
      <c r="B49" s="38" t="n"/>
      <c r="C49" s="38" t="n"/>
      <c r="D49" s="2" t="n"/>
      <c r="E49" s="2" t="n"/>
      <c r="F49" s="4" t="n"/>
      <c r="G49" s="2" t="n"/>
      <c r="H49" s="2" t="n"/>
      <c r="I49" s="2" t="n"/>
      <c r="J49" s="27" t="n"/>
      <c r="K49" s="28" t="n"/>
      <c r="L49" s="31">
        <f>IF(A49="","",IFERROR(J49*K49,0))</f>
        <v/>
      </c>
      <c r="M49" s="39" t="n"/>
      <c r="N49" s="31">
        <f>IF(A49="","",IFERROR(L49*M49,0))</f>
        <v/>
      </c>
      <c r="O49" s="31">
        <f>IF(A49="","",IFERROR(L49-N49,0))</f>
        <v/>
      </c>
      <c r="P49" s="39" t="n"/>
      <c r="Q49" s="31">
        <f>IF(A49="","",IFERROR(O49*P49,0))</f>
        <v/>
      </c>
      <c r="R49" s="31">
        <f>IF(A49="","",IFERROR(O49+Q49,0))</f>
        <v/>
      </c>
      <c r="S49" s="4" t="n"/>
      <c r="T49" s="4" t="n"/>
      <c r="U49" s="4" t="n"/>
      <c r="V49" s="4" t="n"/>
      <c r="W49" s="39" t="n"/>
      <c r="X49" s="31">
        <f>IF(A49="","",IFERROR(R49*W49,0))</f>
        <v/>
      </c>
      <c r="Y49" s="2" t="n"/>
    </row>
    <row r="50" ht="34" customHeight="1">
      <c r="A50" s="2" t="n"/>
      <c r="B50" s="38" t="n"/>
      <c r="C50" s="38" t="n"/>
      <c r="D50" s="2" t="n"/>
      <c r="E50" s="2" t="n"/>
      <c r="F50" s="4" t="n"/>
      <c r="G50" s="2" t="n"/>
      <c r="H50" s="2" t="n"/>
      <c r="I50" s="2" t="n"/>
      <c r="J50" s="27" t="n"/>
      <c r="K50" s="28" t="n"/>
      <c r="L50" s="29">
        <f>IF(A50="","",IFERROR(J50*K50,0))</f>
        <v/>
      </c>
      <c r="M50" s="39" t="n"/>
      <c r="N50" s="29">
        <f>IF(A50="","",IFERROR(L50*M50,0))</f>
        <v/>
      </c>
      <c r="O50" s="29">
        <f>IF(A50="","",IFERROR(L50-N50,0))</f>
        <v/>
      </c>
      <c r="P50" s="39" t="n"/>
      <c r="Q50" s="29">
        <f>IF(A50="","",IFERROR(O50*P50,0))</f>
        <v/>
      </c>
      <c r="R50" s="29">
        <f>IF(A50="","",IFERROR(O50+Q50,0))</f>
        <v/>
      </c>
      <c r="S50" s="4" t="n"/>
      <c r="T50" s="4" t="n"/>
      <c r="U50" s="4" t="n"/>
      <c r="V50" s="4" t="n"/>
      <c r="W50" s="39" t="n"/>
      <c r="X50" s="29">
        <f>IF(A50="","",IFERROR(R50*W50,0))</f>
        <v/>
      </c>
      <c r="Y50" s="2" t="n"/>
    </row>
    <row r="51" ht="34" customHeight="1">
      <c r="A51" s="2" t="n"/>
      <c r="B51" s="38" t="n"/>
      <c r="C51" s="38" t="n"/>
      <c r="D51" s="2" t="n"/>
      <c r="E51" s="2" t="n"/>
      <c r="F51" s="4" t="n"/>
      <c r="G51" s="2" t="n"/>
      <c r="H51" s="2" t="n"/>
      <c r="I51" s="2" t="n"/>
      <c r="J51" s="27" t="n"/>
      <c r="K51" s="28" t="n"/>
      <c r="L51" s="31">
        <f>IF(A51="","",IFERROR(J51*K51,0))</f>
        <v/>
      </c>
      <c r="M51" s="39" t="n"/>
      <c r="N51" s="31">
        <f>IF(A51="","",IFERROR(L51*M51,0))</f>
        <v/>
      </c>
      <c r="O51" s="31">
        <f>IF(A51="","",IFERROR(L51-N51,0))</f>
        <v/>
      </c>
      <c r="P51" s="39" t="n"/>
      <c r="Q51" s="31">
        <f>IF(A51="","",IFERROR(O51*P51,0))</f>
        <v/>
      </c>
      <c r="R51" s="31">
        <f>IF(A51="","",IFERROR(O51+Q51,0))</f>
        <v/>
      </c>
      <c r="S51" s="4" t="n"/>
      <c r="T51" s="4" t="n"/>
      <c r="U51" s="4" t="n"/>
      <c r="V51" s="4" t="n"/>
      <c r="W51" s="39" t="n"/>
      <c r="X51" s="31">
        <f>IF(A51="","",IFERROR(R51*W51,0))</f>
        <v/>
      </c>
      <c r="Y51" s="2" t="n"/>
    </row>
    <row r="52" ht="34" customHeight="1">
      <c r="A52" s="2" t="n"/>
      <c r="B52" s="38" t="n"/>
      <c r="C52" s="38" t="n"/>
      <c r="D52" s="2" t="n"/>
      <c r="E52" s="2" t="n"/>
      <c r="F52" s="4" t="n"/>
      <c r="G52" s="2" t="n"/>
      <c r="H52" s="2" t="n"/>
      <c r="I52" s="2" t="n"/>
      <c r="J52" s="27" t="n"/>
      <c r="K52" s="28" t="n"/>
      <c r="L52" s="29">
        <f>IF(A52="","",IFERROR(J52*K52,0))</f>
        <v/>
      </c>
      <c r="M52" s="39" t="n"/>
      <c r="N52" s="29">
        <f>IF(A52="","",IFERROR(L52*M52,0))</f>
        <v/>
      </c>
      <c r="O52" s="29">
        <f>IF(A52="","",IFERROR(L52-N52,0))</f>
        <v/>
      </c>
      <c r="P52" s="39" t="n"/>
      <c r="Q52" s="29">
        <f>IF(A52="","",IFERROR(O52*P52,0))</f>
        <v/>
      </c>
      <c r="R52" s="29">
        <f>IF(A52="","",IFERROR(O52+Q52,0))</f>
        <v/>
      </c>
      <c r="S52" s="4" t="n"/>
      <c r="T52" s="4" t="n"/>
      <c r="U52" s="4" t="n"/>
      <c r="V52" s="4" t="n"/>
      <c r="W52" s="39" t="n"/>
      <c r="X52" s="29">
        <f>IF(A52="","",IFERROR(R52*W52,0))</f>
        <v/>
      </c>
      <c r="Y52" s="2" t="n"/>
    </row>
    <row r="53" ht="34" customHeight="1">
      <c r="A53" s="2" t="n"/>
      <c r="B53" s="38" t="n"/>
      <c r="C53" s="38" t="n"/>
      <c r="D53" s="2" t="n"/>
      <c r="E53" s="2" t="n"/>
      <c r="F53" s="4" t="n"/>
      <c r="G53" s="2" t="n"/>
      <c r="H53" s="2" t="n"/>
      <c r="I53" s="2" t="n"/>
      <c r="J53" s="27" t="n"/>
      <c r="K53" s="28" t="n"/>
      <c r="L53" s="31">
        <f>IF(A53="","",IFERROR(J53*K53,0))</f>
        <v/>
      </c>
      <c r="M53" s="39" t="n"/>
      <c r="N53" s="31">
        <f>IF(A53="","",IFERROR(L53*M53,0))</f>
        <v/>
      </c>
      <c r="O53" s="31">
        <f>IF(A53="","",IFERROR(L53-N53,0))</f>
        <v/>
      </c>
      <c r="P53" s="39" t="n"/>
      <c r="Q53" s="31">
        <f>IF(A53="","",IFERROR(O53*P53,0))</f>
        <v/>
      </c>
      <c r="R53" s="31">
        <f>IF(A53="","",IFERROR(O53+Q53,0))</f>
        <v/>
      </c>
      <c r="S53" s="4" t="n"/>
      <c r="T53" s="4" t="n"/>
      <c r="U53" s="4" t="n"/>
      <c r="V53" s="4" t="n"/>
      <c r="W53" s="39" t="n"/>
      <c r="X53" s="31">
        <f>IF(A53="","",IFERROR(R53*W53,0))</f>
        <v/>
      </c>
      <c r="Y53" s="2" t="n"/>
    </row>
    <row r="54" ht="34" customHeight="1">
      <c r="A54" s="2" t="n"/>
      <c r="B54" s="38" t="n"/>
      <c r="C54" s="38" t="n"/>
      <c r="D54" s="2" t="n"/>
      <c r="E54" s="2" t="n"/>
      <c r="F54" s="4" t="n"/>
      <c r="G54" s="2" t="n"/>
      <c r="H54" s="2" t="n"/>
      <c r="I54" s="2" t="n"/>
      <c r="J54" s="27" t="n"/>
      <c r="K54" s="28" t="n"/>
      <c r="L54" s="29">
        <f>IF(A54="","",IFERROR(J54*K54,0))</f>
        <v/>
      </c>
      <c r="M54" s="39" t="n"/>
      <c r="N54" s="29">
        <f>IF(A54="","",IFERROR(L54*M54,0))</f>
        <v/>
      </c>
      <c r="O54" s="29">
        <f>IF(A54="","",IFERROR(L54-N54,0))</f>
        <v/>
      </c>
      <c r="P54" s="39" t="n"/>
      <c r="Q54" s="29">
        <f>IF(A54="","",IFERROR(O54*P54,0))</f>
        <v/>
      </c>
      <c r="R54" s="29">
        <f>IF(A54="","",IFERROR(O54+Q54,0))</f>
        <v/>
      </c>
      <c r="S54" s="4" t="n"/>
      <c r="T54" s="4" t="n"/>
      <c r="U54" s="4" t="n"/>
      <c r="V54" s="4" t="n"/>
      <c r="W54" s="39" t="n"/>
      <c r="X54" s="29">
        <f>IF(A54="","",IFERROR(R54*W54,0))</f>
        <v/>
      </c>
      <c r="Y54" s="2" t="n"/>
    </row>
    <row r="55" ht="34" customHeight="1">
      <c r="A55" s="2" t="n"/>
      <c r="B55" s="38" t="n"/>
      <c r="C55" s="38" t="n"/>
      <c r="D55" s="2" t="n"/>
      <c r="E55" s="2" t="n"/>
      <c r="F55" s="4" t="n"/>
      <c r="G55" s="2" t="n"/>
      <c r="H55" s="2" t="n"/>
      <c r="I55" s="2" t="n"/>
      <c r="J55" s="27" t="n"/>
      <c r="K55" s="28" t="n"/>
      <c r="L55" s="31">
        <f>IF(A55="","",IFERROR(J55*K55,0))</f>
        <v/>
      </c>
      <c r="M55" s="39" t="n"/>
      <c r="N55" s="31">
        <f>IF(A55="","",IFERROR(L55*M55,0))</f>
        <v/>
      </c>
      <c r="O55" s="31">
        <f>IF(A55="","",IFERROR(L55-N55,0))</f>
        <v/>
      </c>
      <c r="P55" s="39" t="n"/>
      <c r="Q55" s="31">
        <f>IF(A55="","",IFERROR(O55*P55,0))</f>
        <v/>
      </c>
      <c r="R55" s="31">
        <f>IF(A55="","",IFERROR(O55+Q55,0))</f>
        <v/>
      </c>
      <c r="S55" s="4" t="n"/>
      <c r="T55" s="4" t="n"/>
      <c r="U55" s="4" t="n"/>
      <c r="V55" s="4" t="n"/>
      <c r="W55" s="39" t="n"/>
      <c r="X55" s="31">
        <f>IF(A55="","",IFERROR(R55*W55,0))</f>
        <v/>
      </c>
      <c r="Y55" s="2" t="n"/>
    </row>
    <row r="56" ht="34" customHeight="1">
      <c r="A56" s="2" t="n"/>
      <c r="B56" s="38" t="n"/>
      <c r="C56" s="38" t="n"/>
      <c r="D56" s="2" t="n"/>
      <c r="E56" s="2" t="n"/>
      <c r="F56" s="4" t="n"/>
      <c r="G56" s="2" t="n"/>
      <c r="H56" s="2" t="n"/>
      <c r="I56" s="2" t="n"/>
      <c r="J56" s="27" t="n"/>
      <c r="K56" s="28" t="n"/>
      <c r="L56" s="29">
        <f>IF(A56="","",IFERROR(J56*K56,0))</f>
        <v/>
      </c>
      <c r="M56" s="39" t="n"/>
      <c r="N56" s="29">
        <f>IF(A56="","",IFERROR(L56*M56,0))</f>
        <v/>
      </c>
      <c r="O56" s="29">
        <f>IF(A56="","",IFERROR(L56-N56,0))</f>
        <v/>
      </c>
      <c r="P56" s="39" t="n"/>
      <c r="Q56" s="29">
        <f>IF(A56="","",IFERROR(O56*P56,0))</f>
        <v/>
      </c>
      <c r="R56" s="29">
        <f>IF(A56="","",IFERROR(O56+Q56,0))</f>
        <v/>
      </c>
      <c r="S56" s="4" t="n"/>
      <c r="T56" s="4" t="n"/>
      <c r="U56" s="4" t="n"/>
      <c r="V56" s="4" t="n"/>
      <c r="W56" s="39" t="n"/>
      <c r="X56" s="29">
        <f>IF(A56="","",IFERROR(R56*W56,0))</f>
        <v/>
      </c>
      <c r="Y56" s="2" t="n"/>
    </row>
    <row r="57" ht="34" customHeight="1">
      <c r="A57" s="2" t="n"/>
      <c r="B57" s="38" t="n"/>
      <c r="C57" s="38" t="n"/>
      <c r="D57" s="2" t="n"/>
      <c r="E57" s="2" t="n"/>
      <c r="F57" s="4" t="n"/>
      <c r="G57" s="2" t="n"/>
      <c r="H57" s="2" t="n"/>
      <c r="I57" s="2" t="n"/>
      <c r="J57" s="27" t="n"/>
      <c r="K57" s="28" t="n"/>
      <c r="L57" s="31">
        <f>IF(A57="","",IFERROR(J57*K57,0))</f>
        <v/>
      </c>
      <c r="M57" s="39" t="n"/>
      <c r="N57" s="31">
        <f>IF(A57="","",IFERROR(L57*M57,0))</f>
        <v/>
      </c>
      <c r="O57" s="31">
        <f>IF(A57="","",IFERROR(L57-N57,0))</f>
        <v/>
      </c>
      <c r="P57" s="39" t="n"/>
      <c r="Q57" s="31">
        <f>IF(A57="","",IFERROR(O57*P57,0))</f>
        <v/>
      </c>
      <c r="R57" s="31">
        <f>IF(A57="","",IFERROR(O57+Q57,0))</f>
        <v/>
      </c>
      <c r="S57" s="4" t="n"/>
      <c r="T57" s="4" t="n"/>
      <c r="U57" s="4" t="n"/>
      <c r="V57" s="4" t="n"/>
      <c r="W57" s="39" t="n"/>
      <c r="X57" s="31">
        <f>IF(A57="","",IFERROR(R57*W57,0))</f>
        <v/>
      </c>
      <c r="Y57" s="2" t="n"/>
    </row>
    <row r="58" ht="34" customHeight="1">
      <c r="A58" s="2" t="n"/>
      <c r="B58" s="38" t="n"/>
      <c r="C58" s="38" t="n"/>
      <c r="D58" s="2" t="n"/>
      <c r="E58" s="2" t="n"/>
      <c r="F58" s="4" t="n"/>
      <c r="G58" s="2" t="n"/>
      <c r="H58" s="2" t="n"/>
      <c r="I58" s="2" t="n"/>
      <c r="J58" s="27" t="n"/>
      <c r="K58" s="28" t="n"/>
      <c r="L58" s="29">
        <f>IF(A58="","",IFERROR(J58*K58,0))</f>
        <v/>
      </c>
      <c r="M58" s="39" t="n"/>
      <c r="N58" s="29">
        <f>IF(A58="","",IFERROR(L58*M58,0))</f>
        <v/>
      </c>
      <c r="O58" s="29">
        <f>IF(A58="","",IFERROR(L58-N58,0))</f>
        <v/>
      </c>
      <c r="P58" s="39" t="n"/>
      <c r="Q58" s="29">
        <f>IF(A58="","",IFERROR(O58*P58,0))</f>
        <v/>
      </c>
      <c r="R58" s="29">
        <f>IF(A58="","",IFERROR(O58+Q58,0))</f>
        <v/>
      </c>
      <c r="S58" s="4" t="n"/>
      <c r="T58" s="4" t="n"/>
      <c r="U58" s="4" t="n"/>
      <c r="V58" s="4" t="n"/>
      <c r="W58" s="39" t="n"/>
      <c r="X58" s="29">
        <f>IF(A58="","",IFERROR(R58*W58,0))</f>
        <v/>
      </c>
      <c r="Y58" s="2" t="n"/>
    </row>
    <row r="59" ht="34" customHeight="1">
      <c r="A59" s="2" t="n"/>
      <c r="B59" s="38" t="n"/>
      <c r="C59" s="38" t="n"/>
      <c r="D59" s="2" t="n"/>
      <c r="E59" s="2" t="n"/>
      <c r="F59" s="4" t="n"/>
      <c r="G59" s="2" t="n"/>
      <c r="H59" s="2" t="n"/>
      <c r="I59" s="2" t="n"/>
      <c r="J59" s="27" t="n"/>
      <c r="K59" s="28" t="n"/>
      <c r="L59" s="31">
        <f>IF(A59="","",IFERROR(J59*K59,0))</f>
        <v/>
      </c>
      <c r="M59" s="39" t="n"/>
      <c r="N59" s="31">
        <f>IF(A59="","",IFERROR(L59*M59,0))</f>
        <v/>
      </c>
      <c r="O59" s="31">
        <f>IF(A59="","",IFERROR(L59-N59,0))</f>
        <v/>
      </c>
      <c r="P59" s="39" t="n"/>
      <c r="Q59" s="31">
        <f>IF(A59="","",IFERROR(O59*P59,0))</f>
        <v/>
      </c>
      <c r="R59" s="31">
        <f>IF(A59="","",IFERROR(O59+Q59,0))</f>
        <v/>
      </c>
      <c r="S59" s="4" t="n"/>
      <c r="T59" s="4" t="n"/>
      <c r="U59" s="4" t="n"/>
      <c r="V59" s="4" t="n"/>
      <c r="W59" s="39" t="n"/>
      <c r="X59" s="31">
        <f>IF(A59="","",IFERROR(R59*W59,0))</f>
        <v/>
      </c>
      <c r="Y59" s="2" t="n"/>
    </row>
    <row r="60" ht="34" customHeight="1">
      <c r="A60" s="2" t="n"/>
      <c r="B60" s="38" t="n"/>
      <c r="C60" s="38" t="n"/>
      <c r="D60" s="2" t="n"/>
      <c r="E60" s="2" t="n"/>
      <c r="F60" s="4" t="n"/>
      <c r="G60" s="2" t="n"/>
      <c r="H60" s="2" t="n"/>
      <c r="I60" s="2" t="n"/>
      <c r="J60" s="27" t="n"/>
      <c r="K60" s="28" t="n"/>
      <c r="L60" s="29">
        <f>IF(A60="","",IFERROR(J60*K60,0))</f>
        <v/>
      </c>
      <c r="M60" s="39" t="n"/>
      <c r="N60" s="29">
        <f>IF(A60="","",IFERROR(L60*M60,0))</f>
        <v/>
      </c>
      <c r="O60" s="29">
        <f>IF(A60="","",IFERROR(L60-N60,0))</f>
        <v/>
      </c>
      <c r="P60" s="39" t="n"/>
      <c r="Q60" s="29">
        <f>IF(A60="","",IFERROR(O60*P60,0))</f>
        <v/>
      </c>
      <c r="R60" s="29">
        <f>IF(A60="","",IFERROR(O60+Q60,0))</f>
        <v/>
      </c>
      <c r="S60" s="4" t="n"/>
      <c r="T60" s="4" t="n"/>
      <c r="U60" s="4" t="n"/>
      <c r="V60" s="4" t="n"/>
      <c r="W60" s="39" t="n"/>
      <c r="X60" s="29">
        <f>IF(A60="","",IFERROR(R60*W60,0))</f>
        <v/>
      </c>
      <c r="Y60" s="2" t="n"/>
    </row>
    <row r="61" ht="34" customHeight="1">
      <c r="A61" s="2" t="n"/>
      <c r="B61" s="38" t="n"/>
      <c r="C61" s="38" t="n"/>
      <c r="D61" s="2" t="n"/>
      <c r="E61" s="2" t="n"/>
      <c r="F61" s="4" t="n"/>
      <c r="G61" s="2" t="n"/>
      <c r="H61" s="2" t="n"/>
      <c r="I61" s="2" t="n"/>
      <c r="J61" s="27" t="n"/>
      <c r="K61" s="28" t="n"/>
      <c r="L61" s="31">
        <f>IF(A61="","",IFERROR(J61*K61,0))</f>
        <v/>
      </c>
      <c r="M61" s="39" t="n"/>
      <c r="N61" s="31">
        <f>IF(A61="","",IFERROR(L61*M61,0))</f>
        <v/>
      </c>
      <c r="O61" s="31">
        <f>IF(A61="","",IFERROR(L61-N61,0))</f>
        <v/>
      </c>
      <c r="P61" s="39" t="n"/>
      <c r="Q61" s="31">
        <f>IF(A61="","",IFERROR(O61*P61,0))</f>
        <v/>
      </c>
      <c r="R61" s="31">
        <f>IF(A61="","",IFERROR(O61+Q61,0))</f>
        <v/>
      </c>
      <c r="S61" s="4" t="n"/>
      <c r="T61" s="4" t="n"/>
      <c r="U61" s="4" t="n"/>
      <c r="V61" s="4" t="n"/>
      <c r="W61" s="39" t="n"/>
      <c r="X61" s="31">
        <f>IF(A61="","",IFERROR(R61*W61,0))</f>
        <v/>
      </c>
      <c r="Y61" s="2" t="n"/>
    </row>
    <row r="62" ht="34" customHeight="1">
      <c r="A62" s="2" t="n"/>
      <c r="B62" s="38" t="n"/>
      <c r="C62" s="38" t="n"/>
      <c r="D62" s="2" t="n"/>
      <c r="E62" s="2" t="n"/>
      <c r="F62" s="4" t="n"/>
      <c r="G62" s="2" t="n"/>
      <c r="H62" s="2" t="n"/>
      <c r="I62" s="2" t="n"/>
      <c r="J62" s="27" t="n"/>
      <c r="K62" s="28" t="n"/>
      <c r="L62" s="29">
        <f>IF(A62="","",IFERROR(J62*K62,0))</f>
        <v/>
      </c>
      <c r="M62" s="39" t="n"/>
      <c r="N62" s="29">
        <f>IF(A62="","",IFERROR(L62*M62,0))</f>
        <v/>
      </c>
      <c r="O62" s="29">
        <f>IF(A62="","",IFERROR(L62-N62,0))</f>
        <v/>
      </c>
      <c r="P62" s="39" t="n"/>
      <c r="Q62" s="29">
        <f>IF(A62="","",IFERROR(O62*P62,0))</f>
        <v/>
      </c>
      <c r="R62" s="29">
        <f>IF(A62="","",IFERROR(O62+Q62,0))</f>
        <v/>
      </c>
      <c r="S62" s="4" t="n"/>
      <c r="T62" s="4" t="n"/>
      <c r="U62" s="4" t="n"/>
      <c r="V62" s="4" t="n"/>
      <c r="W62" s="39" t="n"/>
      <c r="X62" s="29">
        <f>IF(A62="","",IFERROR(R62*W62,0))</f>
        <v/>
      </c>
      <c r="Y62" s="2" t="n"/>
    </row>
    <row r="63" ht="34" customHeight="1">
      <c r="A63" s="2" t="n"/>
      <c r="B63" s="38" t="n"/>
      <c r="C63" s="38" t="n"/>
      <c r="D63" s="2" t="n"/>
      <c r="E63" s="2" t="n"/>
      <c r="F63" s="4" t="n"/>
      <c r="G63" s="2" t="n"/>
      <c r="H63" s="2" t="n"/>
      <c r="I63" s="2" t="n"/>
      <c r="J63" s="27" t="n"/>
      <c r="K63" s="28" t="n"/>
      <c r="L63" s="31">
        <f>IF(A63="","",IFERROR(J63*K63,0))</f>
        <v/>
      </c>
      <c r="M63" s="39" t="n"/>
      <c r="N63" s="31">
        <f>IF(A63="","",IFERROR(L63*M63,0))</f>
        <v/>
      </c>
      <c r="O63" s="31">
        <f>IF(A63="","",IFERROR(L63-N63,0))</f>
        <v/>
      </c>
      <c r="P63" s="39" t="n"/>
      <c r="Q63" s="31">
        <f>IF(A63="","",IFERROR(O63*P63,0))</f>
        <v/>
      </c>
      <c r="R63" s="31">
        <f>IF(A63="","",IFERROR(O63+Q63,0))</f>
        <v/>
      </c>
      <c r="S63" s="4" t="n"/>
      <c r="T63" s="4" t="n"/>
      <c r="U63" s="4" t="n"/>
      <c r="V63" s="4" t="n"/>
      <c r="W63" s="39" t="n"/>
      <c r="X63" s="31">
        <f>IF(A63="","",IFERROR(R63*W63,0))</f>
        <v/>
      </c>
      <c r="Y63" s="2" t="n"/>
    </row>
    <row r="64" ht="34" customHeight="1">
      <c r="A64" s="2" t="n"/>
      <c r="B64" s="38" t="n"/>
      <c r="C64" s="38" t="n"/>
      <c r="D64" s="2" t="n"/>
      <c r="E64" s="2" t="n"/>
      <c r="F64" s="4" t="n"/>
      <c r="G64" s="2" t="n"/>
      <c r="H64" s="2" t="n"/>
      <c r="I64" s="2" t="n"/>
      <c r="J64" s="27" t="n"/>
      <c r="K64" s="28" t="n"/>
      <c r="L64" s="29">
        <f>IF(A64="","",IFERROR(J64*K64,0))</f>
        <v/>
      </c>
      <c r="M64" s="39" t="n"/>
      <c r="N64" s="29">
        <f>IF(A64="","",IFERROR(L64*M64,0))</f>
        <v/>
      </c>
      <c r="O64" s="29">
        <f>IF(A64="","",IFERROR(L64-N64,0))</f>
        <v/>
      </c>
      <c r="P64" s="39" t="n"/>
      <c r="Q64" s="29">
        <f>IF(A64="","",IFERROR(O64*P64,0))</f>
        <v/>
      </c>
      <c r="R64" s="29">
        <f>IF(A64="","",IFERROR(O64+Q64,0))</f>
        <v/>
      </c>
      <c r="S64" s="4" t="n"/>
      <c r="T64" s="4" t="n"/>
      <c r="U64" s="4" t="n"/>
      <c r="V64" s="4" t="n"/>
      <c r="W64" s="39" t="n"/>
      <c r="X64" s="29">
        <f>IF(A64="","",IFERROR(R64*W64,0))</f>
        <v/>
      </c>
      <c r="Y64" s="2" t="n"/>
    </row>
    <row r="65" ht="34" customHeight="1">
      <c r="A65" s="2" t="n"/>
      <c r="B65" s="38" t="n"/>
      <c r="C65" s="38" t="n"/>
      <c r="D65" s="2" t="n"/>
      <c r="E65" s="2" t="n"/>
      <c r="F65" s="4" t="n"/>
      <c r="G65" s="2" t="n"/>
      <c r="H65" s="2" t="n"/>
      <c r="I65" s="2" t="n"/>
      <c r="J65" s="27" t="n"/>
      <c r="K65" s="28" t="n"/>
      <c r="L65" s="31">
        <f>IF(A65="","",IFERROR(J65*K65,0))</f>
        <v/>
      </c>
      <c r="M65" s="39" t="n"/>
      <c r="N65" s="31">
        <f>IF(A65="","",IFERROR(L65*M65,0))</f>
        <v/>
      </c>
      <c r="O65" s="31">
        <f>IF(A65="","",IFERROR(L65-N65,0))</f>
        <v/>
      </c>
      <c r="P65" s="39" t="n"/>
      <c r="Q65" s="31">
        <f>IF(A65="","",IFERROR(O65*P65,0))</f>
        <v/>
      </c>
      <c r="R65" s="31">
        <f>IF(A65="","",IFERROR(O65+Q65,0))</f>
        <v/>
      </c>
      <c r="S65" s="4" t="n"/>
      <c r="T65" s="4" t="n"/>
      <c r="U65" s="4" t="n"/>
      <c r="V65" s="4" t="n"/>
      <c r="W65" s="39" t="n"/>
      <c r="X65" s="31">
        <f>IF(A65="","",IFERROR(R65*W65,0))</f>
        <v/>
      </c>
      <c r="Y65" s="2" t="n"/>
    </row>
    <row r="66" ht="34" customHeight="1">
      <c r="A66" s="2" t="n"/>
      <c r="B66" s="38" t="n"/>
      <c r="C66" s="38" t="n"/>
      <c r="D66" s="2" t="n"/>
      <c r="E66" s="2" t="n"/>
      <c r="F66" s="4" t="n"/>
      <c r="G66" s="2" t="n"/>
      <c r="H66" s="2" t="n"/>
      <c r="I66" s="2" t="n"/>
      <c r="J66" s="27" t="n"/>
      <c r="K66" s="28" t="n"/>
      <c r="L66" s="29">
        <f>IF(A66="","",IFERROR(J66*K66,0))</f>
        <v/>
      </c>
      <c r="M66" s="39" t="n"/>
      <c r="N66" s="29">
        <f>IF(A66="","",IFERROR(L66*M66,0))</f>
        <v/>
      </c>
      <c r="O66" s="29">
        <f>IF(A66="","",IFERROR(L66-N66,0))</f>
        <v/>
      </c>
      <c r="P66" s="39" t="n"/>
      <c r="Q66" s="29">
        <f>IF(A66="","",IFERROR(O66*P66,0))</f>
        <v/>
      </c>
      <c r="R66" s="29">
        <f>IF(A66="","",IFERROR(O66+Q66,0))</f>
        <v/>
      </c>
      <c r="S66" s="4" t="n"/>
      <c r="T66" s="4" t="n"/>
      <c r="U66" s="4" t="n"/>
      <c r="V66" s="4" t="n"/>
      <c r="W66" s="39" t="n"/>
      <c r="X66" s="29">
        <f>IF(A66="","",IFERROR(R66*W66,0))</f>
        <v/>
      </c>
      <c r="Y66" s="2" t="n"/>
    </row>
    <row r="67" ht="34" customHeight="1">
      <c r="A67" s="2" t="n"/>
      <c r="B67" s="38" t="n"/>
      <c r="C67" s="38" t="n"/>
      <c r="D67" s="2" t="n"/>
      <c r="E67" s="2" t="n"/>
      <c r="F67" s="4" t="n"/>
      <c r="G67" s="2" t="n"/>
      <c r="H67" s="2" t="n"/>
      <c r="I67" s="2" t="n"/>
      <c r="J67" s="27" t="n"/>
      <c r="K67" s="28" t="n"/>
      <c r="L67" s="31">
        <f>IF(A67="","",IFERROR(J67*K67,0))</f>
        <v/>
      </c>
      <c r="M67" s="39" t="n"/>
      <c r="N67" s="31">
        <f>IF(A67="","",IFERROR(L67*M67,0))</f>
        <v/>
      </c>
      <c r="O67" s="31">
        <f>IF(A67="","",IFERROR(L67-N67,0))</f>
        <v/>
      </c>
      <c r="P67" s="39" t="n"/>
      <c r="Q67" s="31">
        <f>IF(A67="","",IFERROR(O67*P67,0))</f>
        <v/>
      </c>
      <c r="R67" s="31">
        <f>IF(A67="","",IFERROR(O67+Q67,0))</f>
        <v/>
      </c>
      <c r="S67" s="4" t="n"/>
      <c r="T67" s="4" t="n"/>
      <c r="U67" s="4" t="n"/>
      <c r="V67" s="4" t="n"/>
      <c r="W67" s="39" t="n"/>
      <c r="X67" s="31">
        <f>IF(A67="","",IFERROR(R67*W67,0))</f>
        <v/>
      </c>
      <c r="Y67" s="2" t="n"/>
    </row>
    <row r="68" ht="34" customHeight="1">
      <c r="A68" s="2" t="n"/>
      <c r="B68" s="38" t="n"/>
      <c r="C68" s="38" t="n"/>
      <c r="D68" s="2" t="n"/>
      <c r="E68" s="2" t="n"/>
      <c r="F68" s="4" t="n"/>
      <c r="G68" s="2" t="n"/>
      <c r="H68" s="2" t="n"/>
      <c r="I68" s="2" t="n"/>
      <c r="J68" s="27" t="n"/>
      <c r="K68" s="28" t="n"/>
      <c r="L68" s="29">
        <f>IF(A68="","",IFERROR(J68*K68,0))</f>
        <v/>
      </c>
      <c r="M68" s="39" t="n"/>
      <c r="N68" s="29">
        <f>IF(A68="","",IFERROR(L68*M68,0))</f>
        <v/>
      </c>
      <c r="O68" s="29">
        <f>IF(A68="","",IFERROR(L68-N68,0))</f>
        <v/>
      </c>
      <c r="P68" s="39" t="n"/>
      <c r="Q68" s="29">
        <f>IF(A68="","",IFERROR(O68*P68,0))</f>
        <v/>
      </c>
      <c r="R68" s="29">
        <f>IF(A68="","",IFERROR(O68+Q68,0))</f>
        <v/>
      </c>
      <c r="S68" s="4" t="n"/>
      <c r="T68" s="4" t="n"/>
      <c r="U68" s="4" t="n"/>
      <c r="V68" s="4" t="n"/>
      <c r="W68" s="39" t="n"/>
      <c r="X68" s="29">
        <f>IF(A68="","",IFERROR(R68*W68,0))</f>
        <v/>
      </c>
      <c r="Y68" s="2" t="n"/>
    </row>
    <row r="69" ht="34" customHeight="1">
      <c r="A69" s="2" t="n"/>
      <c r="B69" s="38" t="n"/>
      <c r="C69" s="38" t="n"/>
      <c r="D69" s="2" t="n"/>
      <c r="E69" s="2" t="n"/>
      <c r="F69" s="4" t="n"/>
      <c r="G69" s="2" t="n"/>
      <c r="H69" s="2" t="n"/>
      <c r="I69" s="2" t="n"/>
      <c r="J69" s="27" t="n"/>
      <c r="K69" s="28" t="n"/>
      <c r="L69" s="31">
        <f>IF(A69="","",IFERROR(J69*K69,0))</f>
        <v/>
      </c>
      <c r="M69" s="39" t="n"/>
      <c r="N69" s="31">
        <f>IF(A69="","",IFERROR(L69*M69,0))</f>
        <v/>
      </c>
      <c r="O69" s="31">
        <f>IF(A69="","",IFERROR(L69-N69,0))</f>
        <v/>
      </c>
      <c r="P69" s="39" t="n"/>
      <c r="Q69" s="31">
        <f>IF(A69="","",IFERROR(O69*P69,0))</f>
        <v/>
      </c>
      <c r="R69" s="31">
        <f>IF(A69="","",IFERROR(O69+Q69,0))</f>
        <v/>
      </c>
      <c r="S69" s="4" t="n"/>
      <c r="T69" s="4" t="n"/>
      <c r="U69" s="4" t="n"/>
      <c r="V69" s="4" t="n"/>
      <c r="W69" s="39" t="n"/>
      <c r="X69" s="31">
        <f>IF(A69="","",IFERROR(R69*W69,0))</f>
        <v/>
      </c>
      <c r="Y69" s="2" t="n"/>
    </row>
    <row r="70" ht="34" customHeight="1">
      <c r="A70" s="2" t="n"/>
      <c r="B70" s="38" t="n"/>
      <c r="C70" s="38" t="n"/>
      <c r="D70" s="2" t="n"/>
      <c r="E70" s="2" t="n"/>
      <c r="F70" s="4" t="n"/>
      <c r="G70" s="2" t="n"/>
      <c r="H70" s="2" t="n"/>
      <c r="I70" s="2" t="n"/>
      <c r="J70" s="27" t="n"/>
      <c r="K70" s="28" t="n"/>
      <c r="L70" s="29">
        <f>IF(A70="","",IFERROR(J70*K70,0))</f>
        <v/>
      </c>
      <c r="M70" s="39" t="n"/>
      <c r="N70" s="29">
        <f>IF(A70="","",IFERROR(L70*M70,0))</f>
        <v/>
      </c>
      <c r="O70" s="29">
        <f>IF(A70="","",IFERROR(L70-N70,0))</f>
        <v/>
      </c>
      <c r="P70" s="39" t="n"/>
      <c r="Q70" s="29">
        <f>IF(A70="","",IFERROR(O70*P70,0))</f>
        <v/>
      </c>
      <c r="R70" s="29">
        <f>IF(A70="","",IFERROR(O70+Q70,0))</f>
        <v/>
      </c>
      <c r="S70" s="4" t="n"/>
      <c r="T70" s="4" t="n"/>
      <c r="U70" s="4" t="n"/>
      <c r="V70" s="4" t="n"/>
      <c r="W70" s="39" t="n"/>
      <c r="X70" s="29">
        <f>IF(A70="","",IFERROR(R70*W70,0))</f>
        <v/>
      </c>
      <c r="Y70" s="2" t="n"/>
    </row>
    <row r="71" ht="34" customHeight="1">
      <c r="A71" s="2" t="n"/>
      <c r="B71" s="38" t="n"/>
      <c r="C71" s="38" t="n"/>
      <c r="D71" s="2" t="n"/>
      <c r="E71" s="2" t="n"/>
      <c r="F71" s="4" t="n"/>
      <c r="G71" s="2" t="n"/>
      <c r="H71" s="2" t="n"/>
      <c r="I71" s="2" t="n"/>
      <c r="J71" s="27" t="n"/>
      <c r="K71" s="28" t="n"/>
      <c r="L71" s="31">
        <f>IF(A71="","",IFERROR(J71*K71,0))</f>
        <v/>
      </c>
      <c r="M71" s="39" t="n"/>
      <c r="N71" s="31">
        <f>IF(A71="","",IFERROR(L71*M71,0))</f>
        <v/>
      </c>
      <c r="O71" s="31">
        <f>IF(A71="","",IFERROR(L71-N71,0))</f>
        <v/>
      </c>
      <c r="P71" s="39" t="n"/>
      <c r="Q71" s="31">
        <f>IF(A71="","",IFERROR(O71*P71,0))</f>
        <v/>
      </c>
      <c r="R71" s="31">
        <f>IF(A71="","",IFERROR(O71+Q71,0))</f>
        <v/>
      </c>
      <c r="S71" s="4" t="n"/>
      <c r="T71" s="4" t="n"/>
      <c r="U71" s="4" t="n"/>
      <c r="V71" s="4" t="n"/>
      <c r="W71" s="39" t="n"/>
      <c r="X71" s="31">
        <f>IF(A71="","",IFERROR(R71*W71,0))</f>
        <v/>
      </c>
      <c r="Y71" s="2" t="n"/>
    </row>
    <row r="72" ht="34" customHeight="1">
      <c r="A72" s="2" t="n"/>
      <c r="B72" s="38" t="n"/>
      <c r="C72" s="38" t="n"/>
      <c r="D72" s="2" t="n"/>
      <c r="E72" s="2" t="n"/>
      <c r="F72" s="4" t="n"/>
      <c r="G72" s="2" t="n"/>
      <c r="H72" s="2" t="n"/>
      <c r="I72" s="2" t="n"/>
      <c r="J72" s="27" t="n"/>
      <c r="K72" s="28" t="n"/>
      <c r="L72" s="29">
        <f>IF(A72="","",IFERROR(J72*K72,0))</f>
        <v/>
      </c>
      <c r="M72" s="39" t="n"/>
      <c r="N72" s="29">
        <f>IF(A72="","",IFERROR(L72*M72,0))</f>
        <v/>
      </c>
      <c r="O72" s="29">
        <f>IF(A72="","",IFERROR(L72-N72,0))</f>
        <v/>
      </c>
      <c r="P72" s="39" t="n"/>
      <c r="Q72" s="29">
        <f>IF(A72="","",IFERROR(O72*P72,0))</f>
        <v/>
      </c>
      <c r="R72" s="29">
        <f>IF(A72="","",IFERROR(O72+Q72,0))</f>
        <v/>
      </c>
      <c r="S72" s="4" t="n"/>
      <c r="T72" s="4" t="n"/>
      <c r="U72" s="4" t="n"/>
      <c r="V72" s="4" t="n"/>
      <c r="W72" s="39" t="n"/>
      <c r="X72" s="29">
        <f>IF(A72="","",IFERROR(R72*W72,0))</f>
        <v/>
      </c>
      <c r="Y72" s="2" t="n"/>
    </row>
    <row r="73" ht="34" customHeight="1">
      <c r="A73" s="2" t="n"/>
      <c r="B73" s="38" t="n"/>
      <c r="C73" s="38" t="n"/>
      <c r="D73" s="2" t="n"/>
      <c r="E73" s="2" t="n"/>
      <c r="F73" s="4" t="n"/>
      <c r="G73" s="2" t="n"/>
      <c r="H73" s="2" t="n"/>
      <c r="I73" s="2" t="n"/>
      <c r="J73" s="27" t="n"/>
      <c r="K73" s="28" t="n"/>
      <c r="L73" s="31">
        <f>IF(A73="","",IFERROR(J73*K73,0))</f>
        <v/>
      </c>
      <c r="M73" s="39" t="n"/>
      <c r="N73" s="31">
        <f>IF(A73="","",IFERROR(L73*M73,0))</f>
        <v/>
      </c>
      <c r="O73" s="31">
        <f>IF(A73="","",IFERROR(L73-N73,0))</f>
        <v/>
      </c>
      <c r="P73" s="39" t="n"/>
      <c r="Q73" s="31">
        <f>IF(A73="","",IFERROR(O73*P73,0))</f>
        <v/>
      </c>
      <c r="R73" s="31">
        <f>IF(A73="","",IFERROR(O73+Q73,0))</f>
        <v/>
      </c>
      <c r="S73" s="4" t="n"/>
      <c r="T73" s="4" t="n"/>
      <c r="U73" s="4" t="n"/>
      <c r="V73" s="4" t="n"/>
      <c r="W73" s="39" t="n"/>
      <c r="X73" s="31">
        <f>IF(A73="","",IFERROR(R73*W73,0))</f>
        <v/>
      </c>
      <c r="Y73" s="2" t="n"/>
    </row>
    <row r="74" ht="34" customHeight="1">
      <c r="A74" s="2" t="n"/>
      <c r="B74" s="38" t="n"/>
      <c r="C74" s="38" t="n"/>
      <c r="D74" s="2" t="n"/>
      <c r="E74" s="2" t="n"/>
      <c r="F74" s="4" t="n"/>
      <c r="G74" s="2" t="n"/>
      <c r="H74" s="2" t="n"/>
      <c r="I74" s="2" t="n"/>
      <c r="J74" s="27" t="n"/>
      <c r="K74" s="28" t="n"/>
      <c r="L74" s="29">
        <f>IF(A74="","",IFERROR(J74*K74,0))</f>
        <v/>
      </c>
      <c r="M74" s="39" t="n"/>
      <c r="N74" s="29">
        <f>IF(A74="","",IFERROR(L74*M74,0))</f>
        <v/>
      </c>
      <c r="O74" s="29">
        <f>IF(A74="","",IFERROR(L74-N74,0))</f>
        <v/>
      </c>
      <c r="P74" s="39" t="n"/>
      <c r="Q74" s="29">
        <f>IF(A74="","",IFERROR(O74*P74,0))</f>
        <v/>
      </c>
      <c r="R74" s="29">
        <f>IF(A74="","",IFERROR(O74+Q74,0))</f>
        <v/>
      </c>
      <c r="S74" s="4" t="n"/>
      <c r="T74" s="4" t="n"/>
      <c r="U74" s="4" t="n"/>
      <c r="V74" s="4" t="n"/>
      <c r="W74" s="39" t="n"/>
      <c r="X74" s="29">
        <f>IF(A74="","",IFERROR(R74*W74,0))</f>
        <v/>
      </c>
      <c r="Y74" s="2" t="n"/>
    </row>
    <row r="75" ht="34" customHeight="1">
      <c r="A75" s="2" t="n"/>
      <c r="B75" s="38" t="n"/>
      <c r="C75" s="38" t="n"/>
      <c r="D75" s="2" t="n"/>
      <c r="E75" s="2" t="n"/>
      <c r="F75" s="4" t="n"/>
      <c r="G75" s="2" t="n"/>
      <c r="H75" s="2" t="n"/>
      <c r="I75" s="2" t="n"/>
      <c r="J75" s="27" t="n"/>
      <c r="K75" s="28" t="n"/>
      <c r="L75" s="31">
        <f>IF(A75="","",IFERROR(J75*K75,0))</f>
        <v/>
      </c>
      <c r="M75" s="39" t="n"/>
      <c r="N75" s="31">
        <f>IF(A75="","",IFERROR(L75*M75,0))</f>
        <v/>
      </c>
      <c r="O75" s="31">
        <f>IF(A75="","",IFERROR(L75-N75,0))</f>
        <v/>
      </c>
      <c r="P75" s="39" t="n"/>
      <c r="Q75" s="31">
        <f>IF(A75="","",IFERROR(O75*P75,0))</f>
        <v/>
      </c>
      <c r="R75" s="31">
        <f>IF(A75="","",IFERROR(O75+Q75,0))</f>
        <v/>
      </c>
      <c r="S75" s="4" t="n"/>
      <c r="T75" s="4" t="n"/>
      <c r="U75" s="4" t="n"/>
      <c r="V75" s="4" t="n"/>
      <c r="W75" s="39" t="n"/>
      <c r="X75" s="31">
        <f>IF(A75="","",IFERROR(R75*W75,0))</f>
        <v/>
      </c>
      <c r="Y75" s="2" t="n"/>
    </row>
    <row r="76" ht="34" customHeight="1">
      <c r="A76" s="2" t="n"/>
      <c r="B76" s="38" t="n"/>
      <c r="C76" s="38" t="n"/>
      <c r="D76" s="2" t="n"/>
      <c r="E76" s="2" t="n"/>
      <c r="F76" s="4" t="n"/>
      <c r="G76" s="2" t="n"/>
      <c r="H76" s="2" t="n"/>
      <c r="I76" s="2" t="n"/>
      <c r="J76" s="27" t="n"/>
      <c r="K76" s="28" t="n"/>
      <c r="L76" s="29">
        <f>IF(A76="","",IFERROR(J76*K76,0))</f>
        <v/>
      </c>
      <c r="M76" s="39" t="n"/>
      <c r="N76" s="29">
        <f>IF(A76="","",IFERROR(L76*M76,0))</f>
        <v/>
      </c>
      <c r="O76" s="29">
        <f>IF(A76="","",IFERROR(L76-N76,0))</f>
        <v/>
      </c>
      <c r="P76" s="39" t="n"/>
      <c r="Q76" s="29">
        <f>IF(A76="","",IFERROR(O76*P76,0))</f>
        <v/>
      </c>
      <c r="R76" s="29">
        <f>IF(A76="","",IFERROR(O76+Q76,0))</f>
        <v/>
      </c>
      <c r="S76" s="4" t="n"/>
      <c r="T76" s="4" t="n"/>
      <c r="U76" s="4" t="n"/>
      <c r="V76" s="4" t="n"/>
      <c r="W76" s="39" t="n"/>
      <c r="X76" s="29">
        <f>IF(A76="","",IFERROR(R76*W76,0))</f>
        <v/>
      </c>
      <c r="Y76" s="2" t="n"/>
    </row>
    <row r="77" ht="34" customHeight="1">
      <c r="A77" s="2" t="n"/>
      <c r="B77" s="38" t="n"/>
      <c r="C77" s="38" t="n"/>
      <c r="D77" s="2" t="n"/>
      <c r="E77" s="2" t="n"/>
      <c r="F77" s="4" t="n"/>
      <c r="G77" s="2" t="n"/>
      <c r="H77" s="2" t="n"/>
      <c r="I77" s="2" t="n"/>
      <c r="J77" s="27" t="n"/>
      <c r="K77" s="28" t="n"/>
      <c r="L77" s="31">
        <f>IF(A77="","",IFERROR(J77*K77,0))</f>
        <v/>
      </c>
      <c r="M77" s="39" t="n"/>
      <c r="N77" s="31">
        <f>IF(A77="","",IFERROR(L77*M77,0))</f>
        <v/>
      </c>
      <c r="O77" s="31">
        <f>IF(A77="","",IFERROR(L77-N77,0))</f>
        <v/>
      </c>
      <c r="P77" s="39" t="n"/>
      <c r="Q77" s="31">
        <f>IF(A77="","",IFERROR(O77*P77,0))</f>
        <v/>
      </c>
      <c r="R77" s="31">
        <f>IF(A77="","",IFERROR(O77+Q77,0))</f>
        <v/>
      </c>
      <c r="S77" s="4" t="n"/>
      <c r="T77" s="4" t="n"/>
      <c r="U77" s="4" t="n"/>
      <c r="V77" s="4" t="n"/>
      <c r="W77" s="39" t="n"/>
      <c r="X77" s="31">
        <f>IF(A77="","",IFERROR(R77*W77,0))</f>
        <v/>
      </c>
      <c r="Y77" s="2" t="n"/>
    </row>
    <row r="78" ht="34" customHeight="1">
      <c r="A78" s="2" t="n"/>
      <c r="B78" s="38" t="n"/>
      <c r="C78" s="38" t="n"/>
      <c r="D78" s="2" t="n"/>
      <c r="E78" s="2" t="n"/>
      <c r="F78" s="4" t="n"/>
      <c r="G78" s="2" t="n"/>
      <c r="H78" s="2" t="n"/>
      <c r="I78" s="2" t="n"/>
      <c r="J78" s="27" t="n"/>
      <c r="K78" s="28" t="n"/>
      <c r="L78" s="29">
        <f>IF(A78="","",IFERROR(J78*K78,0))</f>
        <v/>
      </c>
      <c r="M78" s="39" t="n"/>
      <c r="N78" s="29">
        <f>IF(A78="","",IFERROR(L78*M78,0))</f>
        <v/>
      </c>
      <c r="O78" s="29">
        <f>IF(A78="","",IFERROR(L78-N78,0))</f>
        <v/>
      </c>
      <c r="P78" s="39" t="n"/>
      <c r="Q78" s="29">
        <f>IF(A78="","",IFERROR(O78*P78,0))</f>
        <v/>
      </c>
      <c r="R78" s="29">
        <f>IF(A78="","",IFERROR(O78+Q78,0))</f>
        <v/>
      </c>
      <c r="S78" s="4" t="n"/>
      <c r="T78" s="4" t="n"/>
      <c r="U78" s="4" t="n"/>
      <c r="V78" s="4" t="n"/>
      <c r="W78" s="39" t="n"/>
      <c r="X78" s="29">
        <f>IF(A78="","",IFERROR(R78*W78,0))</f>
        <v/>
      </c>
      <c r="Y78" s="2" t="n"/>
    </row>
    <row r="79" ht="34" customHeight="1">
      <c r="A79" s="2" t="n"/>
      <c r="B79" s="38" t="n"/>
      <c r="C79" s="38" t="n"/>
      <c r="D79" s="2" t="n"/>
      <c r="E79" s="2" t="n"/>
      <c r="F79" s="4" t="n"/>
      <c r="G79" s="2" t="n"/>
      <c r="H79" s="2" t="n"/>
      <c r="I79" s="2" t="n"/>
      <c r="J79" s="27" t="n"/>
      <c r="K79" s="28" t="n"/>
      <c r="L79" s="31">
        <f>IF(A79="","",IFERROR(J79*K79,0))</f>
        <v/>
      </c>
      <c r="M79" s="39" t="n"/>
      <c r="N79" s="31">
        <f>IF(A79="","",IFERROR(L79*M79,0))</f>
        <v/>
      </c>
      <c r="O79" s="31">
        <f>IF(A79="","",IFERROR(L79-N79,0))</f>
        <v/>
      </c>
      <c r="P79" s="39" t="n"/>
      <c r="Q79" s="31">
        <f>IF(A79="","",IFERROR(O79*P79,0))</f>
        <v/>
      </c>
      <c r="R79" s="31">
        <f>IF(A79="","",IFERROR(O79+Q79,0))</f>
        <v/>
      </c>
      <c r="S79" s="4" t="n"/>
      <c r="T79" s="4" t="n"/>
      <c r="U79" s="4" t="n"/>
      <c r="V79" s="4" t="n"/>
      <c r="W79" s="39" t="n"/>
      <c r="X79" s="31">
        <f>IF(A79="","",IFERROR(R79*W79,0))</f>
        <v/>
      </c>
      <c r="Y79" s="2" t="n"/>
    </row>
    <row r="80" ht="34" customHeight="1">
      <c r="A80" s="2" t="n"/>
      <c r="B80" s="38" t="n"/>
      <c r="C80" s="38" t="n"/>
      <c r="D80" s="2" t="n"/>
      <c r="E80" s="2" t="n"/>
      <c r="F80" s="4" t="n"/>
      <c r="G80" s="2" t="n"/>
      <c r="H80" s="2" t="n"/>
      <c r="I80" s="2" t="n"/>
      <c r="J80" s="27" t="n"/>
      <c r="K80" s="28" t="n"/>
      <c r="L80" s="29">
        <f>IF(A80="","",IFERROR(J80*K80,0))</f>
        <v/>
      </c>
      <c r="M80" s="39" t="n"/>
      <c r="N80" s="29">
        <f>IF(A80="","",IFERROR(L80*M80,0))</f>
        <v/>
      </c>
      <c r="O80" s="29">
        <f>IF(A80="","",IFERROR(L80-N80,0))</f>
        <v/>
      </c>
      <c r="P80" s="39" t="n"/>
      <c r="Q80" s="29">
        <f>IF(A80="","",IFERROR(O80*P80,0))</f>
        <v/>
      </c>
      <c r="R80" s="29">
        <f>IF(A80="","",IFERROR(O80+Q80,0))</f>
        <v/>
      </c>
      <c r="S80" s="4" t="n"/>
      <c r="T80" s="4" t="n"/>
      <c r="U80" s="4" t="n"/>
      <c r="V80" s="4" t="n"/>
      <c r="W80" s="39" t="n"/>
      <c r="X80" s="29">
        <f>IF(A80="","",IFERROR(R80*W80,0))</f>
        <v/>
      </c>
      <c r="Y80" s="2" t="n"/>
    </row>
    <row r="81" ht="34" customHeight="1">
      <c r="A81" s="2" t="n"/>
      <c r="B81" s="38" t="n"/>
      <c r="C81" s="38" t="n"/>
      <c r="D81" s="2" t="n"/>
      <c r="E81" s="2" t="n"/>
      <c r="F81" s="4" t="n"/>
      <c r="G81" s="2" t="n"/>
      <c r="H81" s="2" t="n"/>
      <c r="I81" s="2" t="n"/>
      <c r="J81" s="27" t="n"/>
      <c r="K81" s="28" t="n"/>
      <c r="L81" s="31">
        <f>IF(A81="","",IFERROR(J81*K81,0))</f>
        <v/>
      </c>
      <c r="M81" s="39" t="n"/>
      <c r="N81" s="31">
        <f>IF(A81="","",IFERROR(L81*M81,0))</f>
        <v/>
      </c>
      <c r="O81" s="31">
        <f>IF(A81="","",IFERROR(L81-N81,0))</f>
        <v/>
      </c>
      <c r="P81" s="39" t="n"/>
      <c r="Q81" s="31">
        <f>IF(A81="","",IFERROR(O81*P81,0))</f>
        <v/>
      </c>
      <c r="R81" s="31">
        <f>IF(A81="","",IFERROR(O81+Q81,0))</f>
        <v/>
      </c>
      <c r="S81" s="4" t="n"/>
      <c r="T81" s="4" t="n"/>
      <c r="U81" s="4" t="n"/>
      <c r="V81" s="4" t="n"/>
      <c r="W81" s="39" t="n"/>
      <c r="X81" s="31">
        <f>IF(A81="","",IFERROR(R81*W81,0))</f>
        <v/>
      </c>
      <c r="Y81" s="2" t="n"/>
    </row>
    <row r="82" ht="34" customHeight="1">
      <c r="A82" s="2" t="n"/>
      <c r="B82" s="38" t="n"/>
      <c r="C82" s="38" t="n"/>
      <c r="D82" s="2" t="n"/>
      <c r="E82" s="2" t="n"/>
      <c r="F82" s="4" t="n"/>
      <c r="G82" s="2" t="n"/>
      <c r="H82" s="2" t="n"/>
      <c r="I82" s="2" t="n"/>
      <c r="J82" s="27" t="n"/>
      <c r="K82" s="28" t="n"/>
      <c r="L82" s="29">
        <f>IF(A82="","",IFERROR(J82*K82,0))</f>
        <v/>
      </c>
      <c r="M82" s="39" t="n"/>
      <c r="N82" s="29">
        <f>IF(A82="","",IFERROR(L82*M82,0))</f>
        <v/>
      </c>
      <c r="O82" s="29">
        <f>IF(A82="","",IFERROR(L82-N82,0))</f>
        <v/>
      </c>
      <c r="P82" s="39" t="n"/>
      <c r="Q82" s="29">
        <f>IF(A82="","",IFERROR(O82*P82,0))</f>
        <v/>
      </c>
      <c r="R82" s="29">
        <f>IF(A82="","",IFERROR(O82+Q82,0))</f>
        <v/>
      </c>
      <c r="S82" s="4" t="n"/>
      <c r="T82" s="4" t="n"/>
      <c r="U82" s="4" t="n"/>
      <c r="V82" s="4" t="n"/>
      <c r="W82" s="39" t="n"/>
      <c r="X82" s="29">
        <f>IF(A82="","",IFERROR(R82*W82,0))</f>
        <v/>
      </c>
      <c r="Y82" s="2" t="n"/>
    </row>
    <row r="83" ht="34" customHeight="1">
      <c r="A83" s="2" t="n"/>
      <c r="B83" s="38" t="n"/>
      <c r="C83" s="38" t="n"/>
      <c r="D83" s="2" t="n"/>
      <c r="E83" s="2" t="n"/>
      <c r="F83" s="4" t="n"/>
      <c r="G83" s="2" t="n"/>
      <c r="H83" s="2" t="n"/>
      <c r="I83" s="2" t="n"/>
      <c r="J83" s="27" t="n"/>
      <c r="K83" s="28" t="n"/>
      <c r="L83" s="31">
        <f>IF(A83="","",IFERROR(J83*K83,0))</f>
        <v/>
      </c>
      <c r="M83" s="39" t="n"/>
      <c r="N83" s="31">
        <f>IF(A83="","",IFERROR(L83*M83,0))</f>
        <v/>
      </c>
      <c r="O83" s="31">
        <f>IF(A83="","",IFERROR(L83-N83,0))</f>
        <v/>
      </c>
      <c r="P83" s="39" t="n"/>
      <c r="Q83" s="31">
        <f>IF(A83="","",IFERROR(O83*P83,0))</f>
        <v/>
      </c>
      <c r="R83" s="31">
        <f>IF(A83="","",IFERROR(O83+Q83,0))</f>
        <v/>
      </c>
      <c r="S83" s="4" t="n"/>
      <c r="T83" s="4" t="n"/>
      <c r="U83" s="4" t="n"/>
      <c r="V83" s="4" t="n"/>
      <c r="W83" s="39" t="n"/>
      <c r="X83" s="31">
        <f>IF(A83="","",IFERROR(R83*W83,0))</f>
        <v/>
      </c>
      <c r="Y83" s="2" t="n"/>
    </row>
    <row r="84" ht="34" customHeight="1">
      <c r="A84" s="2" t="n"/>
      <c r="B84" s="38" t="n"/>
      <c r="C84" s="38" t="n"/>
      <c r="D84" s="2" t="n"/>
      <c r="E84" s="2" t="n"/>
      <c r="F84" s="4" t="n"/>
      <c r="G84" s="2" t="n"/>
      <c r="H84" s="2" t="n"/>
      <c r="I84" s="2" t="n"/>
      <c r="J84" s="27" t="n"/>
      <c r="K84" s="28" t="n"/>
      <c r="L84" s="29">
        <f>IF(A84="","",IFERROR(J84*K84,0))</f>
        <v/>
      </c>
      <c r="M84" s="39" t="n"/>
      <c r="N84" s="29">
        <f>IF(A84="","",IFERROR(L84*M84,0))</f>
        <v/>
      </c>
      <c r="O84" s="29">
        <f>IF(A84="","",IFERROR(L84-N84,0))</f>
        <v/>
      </c>
      <c r="P84" s="39" t="n"/>
      <c r="Q84" s="29">
        <f>IF(A84="","",IFERROR(O84*P84,0))</f>
        <v/>
      </c>
      <c r="R84" s="29">
        <f>IF(A84="","",IFERROR(O84+Q84,0))</f>
        <v/>
      </c>
      <c r="S84" s="4" t="n"/>
      <c r="T84" s="4" t="n"/>
      <c r="U84" s="4" t="n"/>
      <c r="V84" s="4" t="n"/>
      <c r="W84" s="39" t="n"/>
      <c r="X84" s="29">
        <f>IF(A84="","",IFERROR(R84*W84,0))</f>
        <v/>
      </c>
      <c r="Y84" s="2" t="n"/>
    </row>
    <row r="85" ht="34" customHeight="1">
      <c r="A85" s="2" t="n"/>
      <c r="B85" s="38" t="n"/>
      <c r="C85" s="38" t="n"/>
      <c r="D85" s="2" t="n"/>
      <c r="E85" s="2" t="n"/>
      <c r="F85" s="4" t="n"/>
      <c r="G85" s="2" t="n"/>
      <c r="H85" s="2" t="n"/>
      <c r="I85" s="2" t="n"/>
      <c r="J85" s="27" t="n"/>
      <c r="K85" s="28" t="n"/>
      <c r="L85" s="31">
        <f>IF(A85="","",IFERROR(J85*K85,0))</f>
        <v/>
      </c>
      <c r="M85" s="39" t="n"/>
      <c r="N85" s="31">
        <f>IF(A85="","",IFERROR(L85*M85,0))</f>
        <v/>
      </c>
      <c r="O85" s="31">
        <f>IF(A85="","",IFERROR(L85-N85,0))</f>
        <v/>
      </c>
      <c r="P85" s="39" t="n"/>
      <c r="Q85" s="31">
        <f>IF(A85="","",IFERROR(O85*P85,0))</f>
        <v/>
      </c>
      <c r="R85" s="31">
        <f>IF(A85="","",IFERROR(O85+Q85,0))</f>
        <v/>
      </c>
      <c r="S85" s="4" t="n"/>
      <c r="T85" s="4" t="n"/>
      <c r="U85" s="4" t="n"/>
      <c r="V85" s="4" t="n"/>
      <c r="W85" s="39" t="n"/>
      <c r="X85" s="31">
        <f>IF(A85="","",IFERROR(R85*W85,0))</f>
        <v/>
      </c>
      <c r="Y85" s="2" t="n"/>
    </row>
    <row r="86" ht="34" customHeight="1">
      <c r="A86" s="2" t="n"/>
      <c r="B86" s="38" t="n"/>
      <c r="C86" s="38" t="n"/>
      <c r="D86" s="2" t="n"/>
      <c r="E86" s="2" t="n"/>
      <c r="F86" s="4" t="n"/>
      <c r="G86" s="2" t="n"/>
      <c r="H86" s="2" t="n"/>
      <c r="I86" s="2" t="n"/>
      <c r="J86" s="27" t="n"/>
      <c r="K86" s="28" t="n"/>
      <c r="L86" s="29">
        <f>IF(A86="","",IFERROR(J86*K86,0))</f>
        <v/>
      </c>
      <c r="M86" s="39" t="n"/>
      <c r="N86" s="29">
        <f>IF(A86="","",IFERROR(L86*M86,0))</f>
        <v/>
      </c>
      <c r="O86" s="29">
        <f>IF(A86="","",IFERROR(L86-N86,0))</f>
        <v/>
      </c>
      <c r="P86" s="39" t="n"/>
      <c r="Q86" s="29">
        <f>IF(A86="","",IFERROR(O86*P86,0))</f>
        <v/>
      </c>
      <c r="R86" s="29">
        <f>IF(A86="","",IFERROR(O86+Q86,0))</f>
        <v/>
      </c>
      <c r="S86" s="4" t="n"/>
      <c r="T86" s="4" t="n"/>
      <c r="U86" s="4" t="n"/>
      <c r="V86" s="4" t="n"/>
      <c r="W86" s="39" t="n"/>
      <c r="X86" s="29">
        <f>IF(A86="","",IFERROR(R86*W86,0))</f>
        <v/>
      </c>
      <c r="Y86" s="2" t="n"/>
    </row>
    <row r="87" ht="34" customHeight="1">
      <c r="A87" s="2" t="n"/>
      <c r="B87" s="38" t="n"/>
      <c r="C87" s="38" t="n"/>
      <c r="D87" s="2" t="n"/>
      <c r="E87" s="2" t="n"/>
      <c r="F87" s="4" t="n"/>
      <c r="G87" s="2" t="n"/>
      <c r="H87" s="2" t="n"/>
      <c r="I87" s="2" t="n"/>
      <c r="J87" s="27" t="n"/>
      <c r="K87" s="28" t="n"/>
      <c r="L87" s="31">
        <f>IF(A87="","",IFERROR(J87*K87,0))</f>
        <v/>
      </c>
      <c r="M87" s="39" t="n"/>
      <c r="N87" s="31">
        <f>IF(A87="","",IFERROR(L87*M87,0))</f>
        <v/>
      </c>
      <c r="O87" s="31">
        <f>IF(A87="","",IFERROR(L87-N87,0))</f>
        <v/>
      </c>
      <c r="P87" s="39" t="n"/>
      <c r="Q87" s="31">
        <f>IF(A87="","",IFERROR(O87*P87,0))</f>
        <v/>
      </c>
      <c r="R87" s="31">
        <f>IF(A87="","",IFERROR(O87+Q87,0))</f>
        <v/>
      </c>
      <c r="S87" s="4" t="n"/>
      <c r="T87" s="4" t="n"/>
      <c r="U87" s="4" t="n"/>
      <c r="V87" s="4" t="n"/>
      <c r="W87" s="39" t="n"/>
      <c r="X87" s="31">
        <f>IF(A87="","",IFERROR(R87*W87,0))</f>
        <v/>
      </c>
      <c r="Y87" s="2" t="n"/>
    </row>
    <row r="88" ht="34" customHeight="1">
      <c r="A88" s="2" t="n"/>
      <c r="B88" s="38" t="n"/>
      <c r="C88" s="38" t="n"/>
      <c r="D88" s="2" t="n"/>
      <c r="E88" s="2" t="n"/>
      <c r="F88" s="4" t="n"/>
      <c r="G88" s="2" t="n"/>
      <c r="H88" s="2" t="n"/>
      <c r="I88" s="2" t="n"/>
      <c r="J88" s="27" t="n"/>
      <c r="K88" s="28" t="n"/>
      <c r="L88" s="29">
        <f>IF(A88="","",IFERROR(J88*K88,0))</f>
        <v/>
      </c>
      <c r="M88" s="39" t="n"/>
      <c r="N88" s="29">
        <f>IF(A88="","",IFERROR(L88*M88,0))</f>
        <v/>
      </c>
      <c r="O88" s="29">
        <f>IF(A88="","",IFERROR(L88-N88,0))</f>
        <v/>
      </c>
      <c r="P88" s="39" t="n"/>
      <c r="Q88" s="29">
        <f>IF(A88="","",IFERROR(O88*P88,0))</f>
        <v/>
      </c>
      <c r="R88" s="29">
        <f>IF(A88="","",IFERROR(O88+Q88,0))</f>
        <v/>
      </c>
      <c r="S88" s="4" t="n"/>
      <c r="T88" s="4" t="n"/>
      <c r="U88" s="4" t="n"/>
      <c r="V88" s="4" t="n"/>
      <c r="W88" s="39" t="n"/>
      <c r="X88" s="29">
        <f>IF(A88="","",IFERROR(R88*W88,0))</f>
        <v/>
      </c>
      <c r="Y88" s="2" t="n"/>
    </row>
    <row r="89" ht="34" customHeight="1">
      <c r="A89" s="2" t="n"/>
      <c r="B89" s="38" t="n"/>
      <c r="C89" s="38" t="n"/>
      <c r="D89" s="2" t="n"/>
      <c r="E89" s="2" t="n"/>
      <c r="F89" s="4" t="n"/>
      <c r="G89" s="2" t="n"/>
      <c r="H89" s="2" t="n"/>
      <c r="I89" s="2" t="n"/>
      <c r="J89" s="27" t="n"/>
      <c r="K89" s="28" t="n"/>
      <c r="L89" s="31">
        <f>IF(A89="","",IFERROR(J89*K89,0))</f>
        <v/>
      </c>
      <c r="M89" s="39" t="n"/>
      <c r="N89" s="31">
        <f>IF(A89="","",IFERROR(L89*M89,0))</f>
        <v/>
      </c>
      <c r="O89" s="31">
        <f>IF(A89="","",IFERROR(L89-N89,0))</f>
        <v/>
      </c>
      <c r="P89" s="39" t="n"/>
      <c r="Q89" s="31">
        <f>IF(A89="","",IFERROR(O89*P89,0))</f>
        <v/>
      </c>
      <c r="R89" s="31">
        <f>IF(A89="","",IFERROR(O89+Q89,0))</f>
        <v/>
      </c>
      <c r="S89" s="4" t="n"/>
      <c r="T89" s="4" t="n"/>
      <c r="U89" s="4" t="n"/>
      <c r="V89" s="4" t="n"/>
      <c r="W89" s="39" t="n"/>
      <c r="X89" s="31">
        <f>IF(A89="","",IFERROR(R89*W89,0))</f>
        <v/>
      </c>
      <c r="Y89" s="2" t="n"/>
    </row>
    <row r="90" ht="34" customHeight="1">
      <c r="A90" s="2" t="n"/>
      <c r="B90" s="38" t="n"/>
      <c r="C90" s="38" t="n"/>
      <c r="D90" s="2" t="n"/>
      <c r="E90" s="2" t="n"/>
      <c r="F90" s="4" t="n"/>
      <c r="G90" s="2" t="n"/>
      <c r="H90" s="2" t="n"/>
      <c r="I90" s="2" t="n"/>
      <c r="J90" s="27" t="n"/>
      <c r="K90" s="28" t="n"/>
      <c r="L90" s="29">
        <f>IF(A90="","",IFERROR(J90*K90,0))</f>
        <v/>
      </c>
      <c r="M90" s="39" t="n"/>
      <c r="N90" s="29">
        <f>IF(A90="","",IFERROR(L90*M90,0))</f>
        <v/>
      </c>
      <c r="O90" s="29">
        <f>IF(A90="","",IFERROR(L90-N90,0))</f>
        <v/>
      </c>
      <c r="P90" s="39" t="n"/>
      <c r="Q90" s="29">
        <f>IF(A90="","",IFERROR(O90*P90,0))</f>
        <v/>
      </c>
      <c r="R90" s="29">
        <f>IF(A90="","",IFERROR(O90+Q90,0))</f>
        <v/>
      </c>
      <c r="S90" s="4" t="n"/>
      <c r="T90" s="4" t="n"/>
      <c r="U90" s="4" t="n"/>
      <c r="V90" s="4" t="n"/>
      <c r="W90" s="39" t="n"/>
      <c r="X90" s="29">
        <f>IF(A90="","",IFERROR(R90*W90,0))</f>
        <v/>
      </c>
      <c r="Y90" s="2" t="n"/>
    </row>
    <row r="91" ht="34" customHeight="1">
      <c r="A91" s="2" t="n"/>
      <c r="B91" s="38" t="n"/>
      <c r="C91" s="38" t="n"/>
      <c r="D91" s="2" t="n"/>
      <c r="E91" s="2" t="n"/>
      <c r="F91" s="4" t="n"/>
      <c r="G91" s="2" t="n"/>
      <c r="H91" s="2" t="n"/>
      <c r="I91" s="2" t="n"/>
      <c r="J91" s="27" t="n"/>
      <c r="K91" s="28" t="n"/>
      <c r="L91" s="31">
        <f>IF(A91="","",IFERROR(J91*K91,0))</f>
        <v/>
      </c>
      <c r="M91" s="39" t="n"/>
      <c r="N91" s="31">
        <f>IF(A91="","",IFERROR(L91*M91,0))</f>
        <v/>
      </c>
      <c r="O91" s="31">
        <f>IF(A91="","",IFERROR(L91-N91,0))</f>
        <v/>
      </c>
      <c r="P91" s="39" t="n"/>
      <c r="Q91" s="31">
        <f>IF(A91="","",IFERROR(O91*P91,0))</f>
        <v/>
      </c>
      <c r="R91" s="31">
        <f>IF(A91="","",IFERROR(O91+Q91,0))</f>
        <v/>
      </c>
      <c r="S91" s="4" t="n"/>
      <c r="T91" s="4" t="n"/>
      <c r="U91" s="4" t="n"/>
      <c r="V91" s="4" t="n"/>
      <c r="W91" s="39" t="n"/>
      <c r="X91" s="31">
        <f>IF(A91="","",IFERROR(R91*W91,0))</f>
        <v/>
      </c>
      <c r="Y91" s="2" t="n"/>
    </row>
    <row r="92" ht="34" customHeight="1">
      <c r="A92" s="2" t="n"/>
      <c r="B92" s="38" t="n"/>
      <c r="C92" s="38" t="n"/>
      <c r="D92" s="2" t="n"/>
      <c r="E92" s="2" t="n"/>
      <c r="F92" s="4" t="n"/>
      <c r="G92" s="2" t="n"/>
      <c r="H92" s="2" t="n"/>
      <c r="I92" s="2" t="n"/>
      <c r="J92" s="27" t="n"/>
      <c r="K92" s="28" t="n"/>
      <c r="L92" s="29">
        <f>IF(A92="","",IFERROR(J92*K92,0))</f>
        <v/>
      </c>
      <c r="M92" s="39" t="n"/>
      <c r="N92" s="29">
        <f>IF(A92="","",IFERROR(L92*M92,0))</f>
        <v/>
      </c>
      <c r="O92" s="29">
        <f>IF(A92="","",IFERROR(L92-N92,0))</f>
        <v/>
      </c>
      <c r="P92" s="39" t="n"/>
      <c r="Q92" s="29">
        <f>IF(A92="","",IFERROR(O92*P92,0))</f>
        <v/>
      </c>
      <c r="R92" s="29">
        <f>IF(A92="","",IFERROR(O92+Q92,0))</f>
        <v/>
      </c>
      <c r="S92" s="4" t="n"/>
      <c r="T92" s="4" t="n"/>
      <c r="U92" s="4" t="n"/>
      <c r="V92" s="4" t="n"/>
      <c r="W92" s="39" t="n"/>
      <c r="X92" s="29">
        <f>IF(A92="","",IFERROR(R92*W92,0))</f>
        <v/>
      </c>
      <c r="Y92" s="2" t="n"/>
    </row>
    <row r="93" ht="34" customHeight="1">
      <c r="A93" s="2" t="n"/>
      <c r="B93" s="38" t="n"/>
      <c r="C93" s="38" t="n"/>
      <c r="D93" s="2" t="n"/>
      <c r="E93" s="2" t="n"/>
      <c r="F93" s="4" t="n"/>
      <c r="G93" s="2" t="n"/>
      <c r="H93" s="2" t="n"/>
      <c r="I93" s="2" t="n"/>
      <c r="J93" s="27" t="n"/>
      <c r="K93" s="28" t="n"/>
      <c r="L93" s="31">
        <f>IF(A93="","",IFERROR(J93*K93,0))</f>
        <v/>
      </c>
      <c r="M93" s="39" t="n"/>
      <c r="N93" s="31">
        <f>IF(A93="","",IFERROR(L93*M93,0))</f>
        <v/>
      </c>
      <c r="O93" s="31">
        <f>IF(A93="","",IFERROR(L93-N93,0))</f>
        <v/>
      </c>
      <c r="P93" s="39" t="n"/>
      <c r="Q93" s="31">
        <f>IF(A93="","",IFERROR(O93*P93,0))</f>
        <v/>
      </c>
      <c r="R93" s="31">
        <f>IF(A93="","",IFERROR(O93+Q93,0))</f>
        <v/>
      </c>
      <c r="S93" s="4" t="n"/>
      <c r="T93" s="4" t="n"/>
      <c r="U93" s="4" t="n"/>
      <c r="V93" s="4" t="n"/>
      <c r="W93" s="39" t="n"/>
      <c r="X93" s="31">
        <f>IF(A93="","",IFERROR(R93*W93,0))</f>
        <v/>
      </c>
      <c r="Y93" s="2" t="n"/>
    </row>
    <row r="94" ht="34" customHeight="1">
      <c r="A94" s="2" t="n"/>
      <c r="B94" s="38" t="n"/>
      <c r="C94" s="38" t="n"/>
      <c r="D94" s="2" t="n"/>
      <c r="E94" s="2" t="n"/>
      <c r="F94" s="4" t="n"/>
      <c r="G94" s="2" t="n"/>
      <c r="H94" s="2" t="n"/>
      <c r="I94" s="2" t="n"/>
      <c r="J94" s="27" t="n"/>
      <c r="K94" s="28" t="n"/>
      <c r="L94" s="29">
        <f>IF(A94="","",IFERROR(J94*K94,0))</f>
        <v/>
      </c>
      <c r="M94" s="39" t="n"/>
      <c r="N94" s="29">
        <f>IF(A94="","",IFERROR(L94*M94,0))</f>
        <v/>
      </c>
      <c r="O94" s="29">
        <f>IF(A94="","",IFERROR(L94-N94,0))</f>
        <v/>
      </c>
      <c r="P94" s="39" t="n"/>
      <c r="Q94" s="29">
        <f>IF(A94="","",IFERROR(O94*P94,0))</f>
        <v/>
      </c>
      <c r="R94" s="29">
        <f>IF(A94="","",IFERROR(O94+Q94,0))</f>
        <v/>
      </c>
      <c r="S94" s="4" t="n"/>
      <c r="T94" s="4" t="n"/>
      <c r="U94" s="4" t="n"/>
      <c r="V94" s="4" t="n"/>
      <c r="W94" s="39" t="n"/>
      <c r="X94" s="29">
        <f>IF(A94="","",IFERROR(R94*W94,0))</f>
        <v/>
      </c>
      <c r="Y94" s="2" t="n"/>
    </row>
    <row r="95" ht="34" customHeight="1">
      <c r="A95" s="2" t="n"/>
      <c r="B95" s="38" t="n"/>
      <c r="C95" s="38" t="n"/>
      <c r="D95" s="2" t="n"/>
      <c r="E95" s="2" t="n"/>
      <c r="F95" s="4" t="n"/>
      <c r="G95" s="2" t="n"/>
      <c r="H95" s="2" t="n"/>
      <c r="I95" s="2" t="n"/>
      <c r="J95" s="27" t="n"/>
      <c r="K95" s="28" t="n"/>
      <c r="L95" s="31">
        <f>IF(A95="","",IFERROR(J95*K95,0))</f>
        <v/>
      </c>
      <c r="M95" s="39" t="n"/>
      <c r="N95" s="31">
        <f>IF(A95="","",IFERROR(L95*M95,0))</f>
        <v/>
      </c>
      <c r="O95" s="31">
        <f>IF(A95="","",IFERROR(L95-N95,0))</f>
        <v/>
      </c>
      <c r="P95" s="39" t="n"/>
      <c r="Q95" s="31">
        <f>IF(A95="","",IFERROR(O95*P95,0))</f>
        <v/>
      </c>
      <c r="R95" s="31">
        <f>IF(A95="","",IFERROR(O95+Q95,0))</f>
        <v/>
      </c>
      <c r="S95" s="4" t="n"/>
      <c r="T95" s="4" t="n"/>
      <c r="U95" s="4" t="n"/>
      <c r="V95" s="4" t="n"/>
      <c r="W95" s="39" t="n"/>
      <c r="X95" s="31">
        <f>IF(A95="","",IFERROR(R95*W95,0))</f>
        <v/>
      </c>
      <c r="Y95" s="2" t="n"/>
    </row>
    <row r="96" ht="34" customHeight="1">
      <c r="A96" s="2" t="n"/>
      <c r="B96" s="38" t="n"/>
      <c r="C96" s="38" t="n"/>
      <c r="D96" s="2" t="n"/>
      <c r="E96" s="2" t="n"/>
      <c r="F96" s="4" t="n"/>
      <c r="G96" s="2" t="n"/>
      <c r="H96" s="2" t="n"/>
      <c r="I96" s="2" t="n"/>
      <c r="J96" s="27" t="n"/>
      <c r="K96" s="28" t="n"/>
      <c r="L96" s="29">
        <f>IF(A96="","",IFERROR(J96*K96,0))</f>
        <v/>
      </c>
      <c r="M96" s="39" t="n"/>
      <c r="N96" s="29">
        <f>IF(A96="","",IFERROR(L96*M96,0))</f>
        <v/>
      </c>
      <c r="O96" s="29">
        <f>IF(A96="","",IFERROR(L96-N96,0))</f>
        <v/>
      </c>
      <c r="P96" s="39" t="n"/>
      <c r="Q96" s="29">
        <f>IF(A96="","",IFERROR(O96*P96,0))</f>
        <v/>
      </c>
      <c r="R96" s="29">
        <f>IF(A96="","",IFERROR(O96+Q96,0))</f>
        <v/>
      </c>
      <c r="S96" s="4" t="n"/>
      <c r="T96" s="4" t="n"/>
      <c r="U96" s="4" t="n"/>
      <c r="V96" s="4" t="n"/>
      <c r="W96" s="39" t="n"/>
      <c r="X96" s="29">
        <f>IF(A96="","",IFERROR(R96*W96,0))</f>
        <v/>
      </c>
      <c r="Y96" s="2" t="n"/>
    </row>
    <row r="97" ht="34" customHeight="1">
      <c r="A97" s="2" t="n"/>
      <c r="B97" s="38" t="n"/>
      <c r="C97" s="38" t="n"/>
      <c r="D97" s="2" t="n"/>
      <c r="E97" s="2" t="n"/>
      <c r="F97" s="4" t="n"/>
      <c r="G97" s="2" t="n"/>
      <c r="H97" s="2" t="n"/>
      <c r="I97" s="2" t="n"/>
      <c r="J97" s="27" t="n"/>
      <c r="K97" s="28" t="n"/>
      <c r="L97" s="31">
        <f>IF(A97="","",IFERROR(J97*K97,0))</f>
        <v/>
      </c>
      <c r="M97" s="39" t="n"/>
      <c r="N97" s="31">
        <f>IF(A97="","",IFERROR(L97*M97,0))</f>
        <v/>
      </c>
      <c r="O97" s="31">
        <f>IF(A97="","",IFERROR(L97-N97,0))</f>
        <v/>
      </c>
      <c r="P97" s="39" t="n"/>
      <c r="Q97" s="31">
        <f>IF(A97="","",IFERROR(O97*P97,0))</f>
        <v/>
      </c>
      <c r="R97" s="31">
        <f>IF(A97="","",IFERROR(O97+Q97,0))</f>
        <v/>
      </c>
      <c r="S97" s="4" t="n"/>
      <c r="T97" s="4" t="n"/>
      <c r="U97" s="4" t="n"/>
      <c r="V97" s="4" t="n"/>
      <c r="W97" s="39" t="n"/>
      <c r="X97" s="31">
        <f>IF(A97="","",IFERROR(R97*W97,0))</f>
        <v/>
      </c>
      <c r="Y97" s="2" t="n"/>
    </row>
    <row r="98" ht="34" customHeight="1">
      <c r="A98" s="2" t="n"/>
      <c r="B98" s="38" t="n"/>
      <c r="C98" s="38" t="n"/>
      <c r="D98" s="2" t="n"/>
      <c r="E98" s="2" t="n"/>
      <c r="F98" s="4" t="n"/>
      <c r="G98" s="2" t="n"/>
      <c r="H98" s="2" t="n"/>
      <c r="I98" s="2" t="n"/>
      <c r="J98" s="27" t="n"/>
      <c r="K98" s="28" t="n"/>
      <c r="L98" s="29">
        <f>IF(A98="","",IFERROR(J98*K98,0))</f>
        <v/>
      </c>
      <c r="M98" s="39" t="n"/>
      <c r="N98" s="29">
        <f>IF(A98="","",IFERROR(L98*M98,0))</f>
        <v/>
      </c>
      <c r="O98" s="29">
        <f>IF(A98="","",IFERROR(L98-N98,0))</f>
        <v/>
      </c>
      <c r="P98" s="39" t="n"/>
      <c r="Q98" s="29">
        <f>IF(A98="","",IFERROR(O98*P98,0))</f>
        <v/>
      </c>
      <c r="R98" s="29">
        <f>IF(A98="","",IFERROR(O98+Q98,0))</f>
        <v/>
      </c>
      <c r="S98" s="4" t="n"/>
      <c r="T98" s="4" t="n"/>
      <c r="U98" s="4" t="n"/>
      <c r="V98" s="4" t="n"/>
      <c r="W98" s="39" t="n"/>
      <c r="X98" s="29">
        <f>IF(A98="","",IFERROR(R98*W98,0))</f>
        <v/>
      </c>
      <c r="Y98" s="2" t="n"/>
    </row>
    <row r="99" ht="34" customHeight="1">
      <c r="A99" s="2" t="n"/>
      <c r="B99" s="38" t="n"/>
      <c r="C99" s="38" t="n"/>
      <c r="D99" s="2" t="n"/>
      <c r="E99" s="2" t="n"/>
      <c r="F99" s="4" t="n"/>
      <c r="G99" s="2" t="n"/>
      <c r="H99" s="2" t="n"/>
      <c r="I99" s="2" t="n"/>
      <c r="J99" s="27" t="n"/>
      <c r="K99" s="28" t="n"/>
      <c r="L99" s="31">
        <f>IF(A99="","",IFERROR(J99*K99,0))</f>
        <v/>
      </c>
      <c r="M99" s="39" t="n"/>
      <c r="N99" s="31">
        <f>IF(A99="","",IFERROR(L99*M99,0))</f>
        <v/>
      </c>
      <c r="O99" s="31">
        <f>IF(A99="","",IFERROR(L99-N99,0))</f>
        <v/>
      </c>
      <c r="P99" s="39" t="n"/>
      <c r="Q99" s="31">
        <f>IF(A99="","",IFERROR(O99*P99,0))</f>
        <v/>
      </c>
      <c r="R99" s="31">
        <f>IF(A99="","",IFERROR(O99+Q99,0))</f>
        <v/>
      </c>
      <c r="S99" s="4" t="n"/>
      <c r="T99" s="4" t="n"/>
      <c r="U99" s="4" t="n"/>
      <c r="V99" s="4" t="n"/>
      <c r="W99" s="39" t="n"/>
      <c r="X99" s="31">
        <f>IF(A99="","",IFERROR(R99*W99,0))</f>
        <v/>
      </c>
      <c r="Y99" s="2" t="n"/>
    </row>
    <row r="100" ht="34" customHeight="1">
      <c r="A100" s="2" t="n"/>
      <c r="B100" s="38" t="n"/>
      <c r="C100" s="38" t="n"/>
      <c r="D100" s="2" t="n"/>
      <c r="E100" s="2" t="n"/>
      <c r="F100" s="4" t="n"/>
      <c r="G100" s="2" t="n"/>
      <c r="H100" s="2" t="n"/>
      <c r="I100" s="2" t="n"/>
      <c r="J100" s="27" t="n"/>
      <c r="K100" s="28" t="n"/>
      <c r="L100" s="29">
        <f>IF(A100="","",IFERROR(J100*K100,0))</f>
        <v/>
      </c>
      <c r="M100" s="39" t="n"/>
      <c r="N100" s="29">
        <f>IF(A100="","",IFERROR(L100*M100,0))</f>
        <v/>
      </c>
      <c r="O100" s="29">
        <f>IF(A100="","",IFERROR(L100-N100,0))</f>
        <v/>
      </c>
      <c r="P100" s="39" t="n"/>
      <c r="Q100" s="29">
        <f>IF(A100="","",IFERROR(O100*P100,0))</f>
        <v/>
      </c>
      <c r="R100" s="29">
        <f>IF(A100="","",IFERROR(O100+Q100,0))</f>
        <v/>
      </c>
      <c r="S100" s="4" t="n"/>
      <c r="T100" s="4" t="n"/>
      <c r="U100" s="4" t="n"/>
      <c r="V100" s="4" t="n"/>
      <c r="W100" s="39" t="n"/>
      <c r="X100" s="29">
        <f>IF(A100="","",IFERROR(R100*W100,0))</f>
        <v/>
      </c>
      <c r="Y100" s="2" t="n"/>
    </row>
    <row r="101" ht="34" customHeight="1">
      <c r="A101" s="2" t="n"/>
      <c r="B101" s="38" t="n"/>
      <c r="C101" s="38" t="n"/>
      <c r="D101" s="2" t="n"/>
      <c r="E101" s="2" t="n"/>
      <c r="F101" s="4" t="n"/>
      <c r="G101" s="2" t="n"/>
      <c r="H101" s="2" t="n"/>
      <c r="I101" s="2" t="n"/>
      <c r="J101" s="27" t="n"/>
      <c r="K101" s="28" t="n"/>
      <c r="L101" s="31">
        <f>IF(A101="","",IFERROR(J101*K101,0))</f>
        <v/>
      </c>
      <c r="M101" s="39" t="n"/>
      <c r="N101" s="31">
        <f>IF(A101="","",IFERROR(L101*M101,0))</f>
        <v/>
      </c>
      <c r="O101" s="31">
        <f>IF(A101="","",IFERROR(L101-N101,0))</f>
        <v/>
      </c>
      <c r="P101" s="39" t="n"/>
      <c r="Q101" s="31">
        <f>IF(A101="","",IFERROR(O101*P101,0))</f>
        <v/>
      </c>
      <c r="R101" s="31">
        <f>IF(A101="","",IFERROR(O101+Q101,0))</f>
        <v/>
      </c>
      <c r="S101" s="4" t="n"/>
      <c r="T101" s="4" t="n"/>
      <c r="U101" s="4" t="n"/>
      <c r="V101" s="4" t="n"/>
      <c r="W101" s="39" t="n"/>
      <c r="X101" s="31">
        <f>IF(A101="","",IFERROR(R101*W101,0))</f>
        <v/>
      </c>
      <c r="Y101" s="2" t="n"/>
    </row>
  </sheetData>
  <autoFilter ref="A1:Y101"/>
  <conditionalFormatting sqref="V2:V101">
    <cfRule type="expression" priority="1" dxfId="0" stopIfTrue="1">
      <formula>$V2="Aprovado"</formula>
    </cfRule>
    <cfRule type="expression" priority="2" dxfId="1" stopIfTrue="1">
      <formula>OR($V2="Recusado",$V2="Expirado")</formula>
    </cfRule>
  </conditionalFormatting>
  <conditionalFormatting sqref="R2:R101">
    <cfRule type="expression" priority="3" dxfId="0" stopIfTrue="1">
      <formula>AND($A2&lt;&gt;"",$R2&gt;0,$V2="Aprovado")</formula>
    </cfRule>
  </conditionalFormatting>
  <dataValidations count="6">
    <dataValidation sqref="V2:V101" showErrorMessage="1" showInputMessage="1" allowBlank="1" type="list">
      <formula1>"Em elaboração,Enviado,Aprovado,Recusado,Expirado"</formula1>
    </dataValidation>
    <dataValidation sqref="S2:S101" showErrorMessage="1" showInputMessage="1" allowBlank="1" type="list">
      <formula1>"MEI,Simples Nacional,Lucro Presumido,Lucro Real"</formula1>
    </dataValidation>
    <dataValidation sqref="T2:T101" showErrorMessage="1" showInputMessage="1" allowBlank="1" type="list">
      <formula1>"PIX,Boleto,Transferência bancária,Cartão,Dinheiro"</formula1>
    </dataValidation>
    <dataValidation sqref="J2:J101" showErrorMessage="1" showInputMessage="1" allowBlank="1" type="decimal" operator="greaterThan">
      <formula1>0</formula1>
    </dataValidation>
    <dataValidation sqref="K2:K101" showErrorMessage="1" showInputMessage="1" allowBlank="1" type="decimal" operator="greaterThanOrEqual">
      <formula1>0</formula1>
    </dataValidation>
    <dataValidation sqref="M2:M101 P2:P101 W2:W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1"/>
  <sheetViews>
    <sheetView showGridLines="0" zoomScale="90" zoomScaleNormal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24" customWidth="1" min="5" max="5"/>
    <col width="34" customWidth="1" min="6" max="6"/>
    <col width="34" customWidth="1" min="7" max="7"/>
    <col width="34" customWidth="1" min="8" max="8"/>
    <col width="14" customWidth="1" min="9" max="9"/>
    <col width="14" customWidth="1" min="10" max="10"/>
    <col hidden="1" width="3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41" t="inlineStr">
        <is>
          <t>Painel executivo — Acompanhe seus orçamentos passo a passo</t>
        </is>
      </c>
    </row>
    <row r="2">
      <c r="K2" s="42">
        <f>IF('Orçamentos'!$D$2="","",'Orçamentos'!$D$2)</f>
        <v/>
      </c>
    </row>
    <row r="3" ht="28" customHeight="1">
      <c r="A3" s="43" t="inlineStr">
        <is>
          <t>Total de orçamentos emitidos</t>
        </is>
      </c>
      <c r="B3" s="44">
        <f>COUNTA('Orçamentos'!$A$2:$A$101)</f>
        <v/>
      </c>
      <c r="C3" s="43" t="inlineStr">
        <is>
          <t>Total de propostas enviadas</t>
        </is>
      </c>
      <c r="D3" s="44">
        <f>COUNTIF('Orçamentos'!$V$2:$V$101,"Enviado")</f>
        <v/>
      </c>
      <c r="E3" s="43" t="inlineStr">
        <is>
          <t>Valor total orçado</t>
        </is>
      </c>
      <c r="F3" s="45">
        <f>SUM('Orçamentos'!$R$2:$R$101)</f>
        <v/>
      </c>
      <c r="G3" s="43" t="inlineStr">
        <is>
          <t>Valor total aprovado</t>
        </is>
      </c>
      <c r="H3" s="45">
        <f>SUMIF('Orçamentos'!$V$2:$V$101,"Aprovado",'Orçamentos'!$R$2:$R$101)</f>
        <v/>
      </c>
      <c r="K3" s="42">
        <f>IF('Orçamentos'!$D$3="","",'Orçamentos'!$D$3)</f>
        <v/>
      </c>
    </row>
    <row r="4">
      <c r="K4" s="42">
        <f>IF('Orçamentos'!$D$4="","",'Orçamentos'!$D$4)</f>
        <v/>
      </c>
    </row>
    <row r="5" ht="28" customHeight="1">
      <c r="A5" s="43" t="inlineStr">
        <is>
          <t>Receita ponderada prevista</t>
        </is>
      </c>
      <c r="B5" s="45">
        <f>SUM('Orçamentos'!$X$2:$X$101)</f>
        <v/>
      </c>
      <c r="C5" s="43" t="inlineStr">
        <is>
          <t>Ticket médio</t>
        </is>
      </c>
      <c r="D5" s="45">
        <f>IFERROR(AVERAGE('Orçamentos'!$R$2:$R$101),0)</f>
        <v/>
      </c>
      <c r="E5" s="43" t="inlineStr">
        <is>
          <t>Taxa de aprovação</t>
        </is>
      </c>
      <c r="F5" s="46">
        <f>IFERROR(COUNTIF('Orçamentos'!$V$2:$V$101,"Aprovado")/COUNTA('Orçamentos'!$A$2:$A$101),0)</f>
        <v/>
      </c>
      <c r="G5" s="43" t="inlineStr">
        <is>
          <t>Quantidade de orçamentos expirados</t>
        </is>
      </c>
      <c r="H5" s="44">
        <f>COUNTIF('Orçamentos'!$V$2:$V$101,"Expirado")</f>
        <v/>
      </c>
      <c r="K5" s="42">
        <f>IF('Orçamentos'!$D$5="","",'Orçamentos'!$D$5)</f>
        <v/>
      </c>
    </row>
    <row r="6">
      <c r="K6" s="42">
        <f>IF('Orçamentos'!$D$6="","",'Orçamentos'!$D$6)</f>
        <v/>
      </c>
    </row>
    <row r="7" ht="28" customHeight="1">
      <c r="A7" s="43" t="inlineStr">
        <is>
          <t>Valor de orçamentos expirados</t>
        </is>
      </c>
      <c r="B7" s="45">
        <f>SUMIF('Orçamentos'!$V$2:$V$101,"Expirado",'Orçamentos'!$R$2:$R$101)</f>
        <v/>
      </c>
      <c r="K7" s="42">
        <f>IF('Orçamentos'!$D$7="","",'Orçamentos'!$D$7)</f>
        <v/>
      </c>
    </row>
    <row r="8">
      <c r="K8" s="42">
        <f>IF('Orçamentos'!$D$8="","",'Orçamentos'!$D$8)</f>
        <v/>
      </c>
    </row>
    <row r="9" ht="28" customHeight="1">
      <c r="A9" s="47" t="inlineStr">
        <is>
          <t>Status</t>
        </is>
      </c>
      <c r="B9" s="47" t="inlineStr">
        <is>
          <t>Quantidade</t>
        </is>
      </c>
      <c r="C9" s="47" t="inlineStr">
        <is>
          <t>Valor Total (R$)</t>
        </is>
      </c>
      <c r="D9" s="47" t="inlineStr">
        <is>
          <t>Percentual do Valor Total</t>
        </is>
      </c>
      <c r="E9" s="16" t="n"/>
      <c r="F9" s="47" t="inlineStr">
        <is>
          <t>Top 5 — Selecione os clientes</t>
        </is>
      </c>
      <c r="G9" s="47" t="inlineStr">
        <is>
          <t>Valor Total Proposto (R$)</t>
        </is>
      </c>
      <c r="H9" s="16" t="n"/>
      <c r="K9" s="42">
        <f>IF('Orçamentos'!$D$9="","",'Orçamentos'!$D$9)</f>
        <v/>
      </c>
    </row>
    <row r="10">
      <c r="A10" s="48" t="inlineStr">
        <is>
          <t>Em elaboração</t>
        </is>
      </c>
      <c r="B10" s="48">
        <f>COUNTIF('Orçamentos'!$V$2:$V$101,A10)</f>
        <v/>
      </c>
      <c r="C10" s="49">
        <f>SUMIF('Orçamentos'!$V$2:$V$101,A10,'Orçamentos'!$R$2:$R$101)</f>
        <v/>
      </c>
      <c r="D10" s="50">
        <f>IFERROR(C10/SUM($C$10:$C$14),0)</f>
        <v/>
      </c>
      <c r="F10" s="51" t="inlineStr">
        <is>
          <t>Juliana Costa Eventos</t>
        </is>
      </c>
      <c r="G10" s="49">
        <f>IF(F10="","",IFERROR(VLOOKUP(F10,'Orçamentos'!$D$2:$R$101,15,0),0))</f>
        <v/>
      </c>
      <c r="K10" s="42">
        <f>IF('Orçamentos'!$D$10="","",'Orçamentos'!$D$10)</f>
        <v/>
      </c>
    </row>
    <row r="11">
      <c r="A11" s="52" t="inlineStr">
        <is>
          <t>Enviado</t>
        </is>
      </c>
      <c r="B11" s="52">
        <f>COUNTIF('Orçamentos'!$V$2:$V$101,A11)</f>
        <v/>
      </c>
      <c r="C11" s="53">
        <f>SUMIF('Orçamentos'!$V$2:$V$101,A11,'Orçamentos'!$R$2:$R$101)</f>
        <v/>
      </c>
      <c r="D11" s="54">
        <f>IFERROR(C11/SUM($C$10:$C$14),0)</f>
        <v/>
      </c>
      <c r="F11" s="51" t="inlineStr">
        <is>
          <t>Construtora Horizonte S.A.</t>
        </is>
      </c>
      <c r="G11" s="53">
        <f>IF(F11="","",IFERROR(VLOOKUP(F11,'Orçamentos'!$D$2:$R$101,15,0),0))</f>
        <v/>
      </c>
      <c r="K11" s="42">
        <f>IF('Orçamentos'!$D$11="","",'Orçamentos'!$D$11)</f>
        <v/>
      </c>
    </row>
    <row r="12">
      <c r="A12" s="48" t="inlineStr">
        <is>
          <t>Aprovado</t>
        </is>
      </c>
      <c r="B12" s="48">
        <f>COUNTIF('Orçamentos'!$V$2:$V$101,A12)</f>
        <v/>
      </c>
      <c r="C12" s="49">
        <f>SUMIF('Orçamentos'!$V$2:$V$101,A12,'Orçamentos'!$R$2:$R$101)</f>
        <v/>
      </c>
      <c r="D12" s="50">
        <f>IFERROR(C12/SUM($C$10:$C$14),0)</f>
        <v/>
      </c>
      <c r="F12" s="51" t="inlineStr">
        <is>
          <t>Rafael Almeida Consultoria</t>
        </is>
      </c>
      <c r="G12" s="49">
        <f>IF(F12="","",IFERROR(VLOOKUP(F12,'Orçamentos'!$D$2:$R$101,15,0),0))</f>
        <v/>
      </c>
      <c r="K12" s="42">
        <f>IF('Orçamentos'!$D$12="","",'Orçamentos'!$D$12)</f>
        <v/>
      </c>
    </row>
    <row r="13">
      <c r="A13" s="52" t="inlineStr">
        <is>
          <t>Recusado</t>
        </is>
      </c>
      <c r="B13" s="52">
        <f>COUNTIF('Orçamentos'!$V$2:$V$101,A13)</f>
        <v/>
      </c>
      <c r="C13" s="53">
        <f>SUMIF('Orçamentos'!$V$2:$V$101,A13,'Orçamentos'!$R$2:$R$101)</f>
        <v/>
      </c>
      <c r="D13" s="54">
        <f>IFERROR(C13/SUM($C$10:$C$14),0)</f>
        <v/>
      </c>
      <c r="F13" s="51" t="inlineStr">
        <is>
          <t>Carlos Pereira Tecnologia Ltda.</t>
        </is>
      </c>
      <c r="G13" s="53">
        <f>IF(F13="","",IFERROR(VLOOKUP(F13,'Orçamentos'!$D$2:$R$101,15,0),0))</f>
        <v/>
      </c>
      <c r="K13" s="42">
        <f>IF('Orçamentos'!$D$13="","",'Orçamentos'!$D$13)</f>
        <v/>
      </c>
    </row>
    <row r="14">
      <c r="A14" s="48" t="inlineStr">
        <is>
          <t>Expirado</t>
        </is>
      </c>
      <c r="B14" s="48">
        <f>COUNTIF('Orçamentos'!$V$2:$V$101,A14)</f>
        <v/>
      </c>
      <c r="C14" s="49">
        <f>SUMIF('Orçamentos'!$V$2:$V$101,A14,'Orçamentos'!$R$2:$R$101)</f>
        <v/>
      </c>
      <c r="D14" s="50">
        <f>IFERROR(C14/SUM($C$10:$C$14),0)</f>
        <v/>
      </c>
      <c r="F14" s="51" t="inlineStr">
        <is>
          <t>Ana Souza Psicologia</t>
        </is>
      </c>
      <c r="G14" s="49">
        <f>IF(F14="","",IFERROR(VLOOKUP(F14,'Orçamentos'!$D$2:$R$101,15,0),0))</f>
        <v/>
      </c>
      <c r="K14" s="42">
        <f>IF('Orçamentos'!$D$14="","",'Orçamentos'!$D$14)</f>
        <v/>
      </c>
    </row>
    <row r="15">
      <c r="K15" s="42">
        <f>IF('Orçamentos'!$D$15="","",'Orçamentos'!$D$15)</f>
        <v/>
      </c>
    </row>
    <row r="16">
      <c r="K16" s="42">
        <f>IF('Orçamentos'!$D$16="","",'Orçamentos'!$D$16)</f>
        <v/>
      </c>
    </row>
    <row r="17">
      <c r="K17" s="42">
        <f>IF('Orçamentos'!$D$17="","",'Orçamentos'!$D$17)</f>
        <v/>
      </c>
    </row>
    <row r="18">
      <c r="K18" s="42">
        <f>IF('Orçamentos'!$D$18="","",'Orçamentos'!$D$18)</f>
        <v/>
      </c>
    </row>
    <row r="19">
      <c r="K19" s="42">
        <f>IF('Orçamentos'!$D$19="","",'Orçamentos'!$D$19)</f>
        <v/>
      </c>
    </row>
    <row r="20">
      <c r="K20" s="42">
        <f>IF('Orçamentos'!$D$20="","",'Orçamentos'!$D$20)</f>
        <v/>
      </c>
    </row>
    <row r="21">
      <c r="K21" s="42">
        <f>IF('Orçamentos'!$D$21="","",'Orçamentos'!$D$21)</f>
        <v/>
      </c>
    </row>
    <row r="22">
      <c r="K22" s="42">
        <f>IF('Orçamentos'!$D$22="","",'Orçamentos'!$D$22)</f>
        <v/>
      </c>
    </row>
    <row r="23">
      <c r="K23" s="42">
        <f>IF('Orçamentos'!$D$23="","",'Orçamentos'!$D$23)</f>
        <v/>
      </c>
    </row>
    <row r="24">
      <c r="K24" s="42">
        <f>IF('Orçamentos'!$D$24="","",'Orçamentos'!$D$24)</f>
        <v/>
      </c>
    </row>
    <row r="25">
      <c r="K25" s="42">
        <f>IF('Orçamentos'!$D$25="","",'Orçamentos'!$D$25)</f>
        <v/>
      </c>
    </row>
    <row r="26">
      <c r="K26" s="42">
        <f>IF('Orçamentos'!$D$26="","",'Orçamentos'!$D$26)</f>
        <v/>
      </c>
    </row>
    <row r="27">
      <c r="K27" s="42">
        <f>IF('Orçamentos'!$D$27="","",'Orçamentos'!$D$27)</f>
        <v/>
      </c>
    </row>
    <row r="28">
      <c r="K28" s="42">
        <f>IF('Orçamentos'!$D$28="","",'Orçamentos'!$D$28)</f>
        <v/>
      </c>
    </row>
    <row r="29">
      <c r="K29" s="42">
        <f>IF('Orçamentos'!$D$29="","",'Orçamentos'!$D$29)</f>
        <v/>
      </c>
    </row>
    <row r="30">
      <c r="K30" s="42">
        <f>IF('Orçamentos'!$D$30="","",'Orçamentos'!$D$30)</f>
        <v/>
      </c>
    </row>
    <row r="31">
      <c r="K31" s="42">
        <f>IF('Orçamentos'!$D$31="","",'Orçamentos'!$D$31)</f>
        <v/>
      </c>
    </row>
    <row r="32">
      <c r="K32" s="42">
        <f>IF('Orçamentos'!$D$32="","",'Orçamentos'!$D$32)</f>
        <v/>
      </c>
    </row>
    <row r="33">
      <c r="K33" s="42">
        <f>IF('Orçamentos'!$D$33="","",'Orçamentos'!$D$33)</f>
        <v/>
      </c>
    </row>
    <row r="34">
      <c r="K34" s="42">
        <f>IF('Orçamentos'!$D$34="","",'Orçamentos'!$D$34)</f>
        <v/>
      </c>
    </row>
    <row r="35">
      <c r="K35" s="42">
        <f>IF('Orçamentos'!$D$35="","",'Orçamentos'!$D$35)</f>
        <v/>
      </c>
    </row>
    <row r="36">
      <c r="K36" s="42">
        <f>IF('Orçamentos'!$D$36="","",'Orçamentos'!$D$36)</f>
        <v/>
      </c>
    </row>
    <row r="37">
      <c r="K37" s="42">
        <f>IF('Orçamentos'!$D$37="","",'Orçamentos'!$D$37)</f>
        <v/>
      </c>
    </row>
    <row r="38">
      <c r="K38" s="42">
        <f>IF('Orçamentos'!$D$38="","",'Orçamentos'!$D$38)</f>
        <v/>
      </c>
    </row>
    <row r="39">
      <c r="K39" s="42">
        <f>IF('Orçamentos'!$D$39="","",'Orçamentos'!$D$39)</f>
        <v/>
      </c>
    </row>
    <row r="40">
      <c r="K40" s="42">
        <f>IF('Orçamentos'!$D$40="","",'Orçamentos'!$D$40)</f>
        <v/>
      </c>
    </row>
    <row r="41">
      <c r="K41" s="42">
        <f>IF('Orçamentos'!$D$41="","",'Orçamentos'!$D$41)</f>
        <v/>
      </c>
    </row>
    <row r="42">
      <c r="K42" s="42">
        <f>IF('Orçamentos'!$D$42="","",'Orçamentos'!$D$42)</f>
        <v/>
      </c>
    </row>
    <row r="43">
      <c r="K43" s="42">
        <f>IF('Orçamentos'!$D$43="","",'Orçamentos'!$D$43)</f>
        <v/>
      </c>
    </row>
    <row r="44">
      <c r="K44" s="42">
        <f>IF('Orçamentos'!$D$44="","",'Orçamentos'!$D$44)</f>
        <v/>
      </c>
    </row>
    <row r="45">
      <c r="K45" s="42">
        <f>IF('Orçamentos'!$D$45="","",'Orçamentos'!$D$45)</f>
        <v/>
      </c>
    </row>
    <row r="46">
      <c r="K46" s="42">
        <f>IF('Orçamentos'!$D$46="","",'Orçamentos'!$D$46)</f>
        <v/>
      </c>
    </row>
    <row r="47">
      <c r="K47" s="42">
        <f>IF('Orçamentos'!$D$47="","",'Orçamentos'!$D$47)</f>
        <v/>
      </c>
    </row>
    <row r="48">
      <c r="K48" s="42">
        <f>IF('Orçamentos'!$D$48="","",'Orçamentos'!$D$48)</f>
        <v/>
      </c>
    </row>
    <row r="49">
      <c r="K49" s="42">
        <f>IF('Orçamentos'!$D$49="","",'Orçamentos'!$D$49)</f>
        <v/>
      </c>
    </row>
    <row r="50">
      <c r="K50" s="42">
        <f>IF('Orçamentos'!$D$50="","",'Orçamentos'!$D$50)</f>
        <v/>
      </c>
    </row>
    <row r="51">
      <c r="K51" s="42">
        <f>IF('Orçamentos'!$D$51="","",'Orçamentos'!$D$51)</f>
        <v/>
      </c>
    </row>
    <row r="52">
      <c r="K52" s="42">
        <f>IF('Orçamentos'!$D$52="","",'Orçamentos'!$D$52)</f>
        <v/>
      </c>
    </row>
    <row r="53">
      <c r="K53" s="42">
        <f>IF('Orçamentos'!$D$53="","",'Orçamentos'!$D$53)</f>
        <v/>
      </c>
    </row>
    <row r="54">
      <c r="K54" s="42">
        <f>IF('Orçamentos'!$D$54="","",'Orçamentos'!$D$54)</f>
        <v/>
      </c>
    </row>
    <row r="55">
      <c r="K55" s="42">
        <f>IF('Orçamentos'!$D$55="","",'Orçamentos'!$D$55)</f>
        <v/>
      </c>
    </row>
    <row r="56">
      <c r="K56" s="42">
        <f>IF('Orçamentos'!$D$56="","",'Orçamentos'!$D$56)</f>
        <v/>
      </c>
    </row>
    <row r="57">
      <c r="K57" s="42">
        <f>IF('Orçamentos'!$D$57="","",'Orçamentos'!$D$57)</f>
        <v/>
      </c>
    </row>
    <row r="58">
      <c r="K58" s="42">
        <f>IF('Orçamentos'!$D$58="","",'Orçamentos'!$D$58)</f>
        <v/>
      </c>
    </row>
    <row r="59">
      <c r="K59" s="42">
        <f>IF('Orçamentos'!$D$59="","",'Orçamentos'!$D$59)</f>
        <v/>
      </c>
    </row>
    <row r="60">
      <c r="K60" s="42">
        <f>IF('Orçamentos'!$D$60="","",'Orçamentos'!$D$60)</f>
        <v/>
      </c>
    </row>
    <row r="61">
      <c r="K61" s="42">
        <f>IF('Orçamentos'!$D$61="","",'Orçamentos'!$D$61)</f>
        <v/>
      </c>
    </row>
    <row r="62">
      <c r="K62" s="42">
        <f>IF('Orçamentos'!$D$62="","",'Orçamentos'!$D$62)</f>
        <v/>
      </c>
    </row>
    <row r="63">
      <c r="K63" s="42">
        <f>IF('Orçamentos'!$D$63="","",'Orçamentos'!$D$63)</f>
        <v/>
      </c>
    </row>
    <row r="64">
      <c r="K64" s="42">
        <f>IF('Orçamentos'!$D$64="","",'Orçamentos'!$D$64)</f>
        <v/>
      </c>
    </row>
    <row r="65">
      <c r="K65" s="42">
        <f>IF('Orçamentos'!$D$65="","",'Orçamentos'!$D$65)</f>
        <v/>
      </c>
    </row>
    <row r="66">
      <c r="K66" s="42">
        <f>IF('Orçamentos'!$D$66="","",'Orçamentos'!$D$66)</f>
        <v/>
      </c>
    </row>
    <row r="67">
      <c r="K67" s="42">
        <f>IF('Orçamentos'!$D$67="","",'Orçamentos'!$D$67)</f>
        <v/>
      </c>
    </row>
    <row r="68">
      <c r="K68" s="42">
        <f>IF('Orçamentos'!$D$68="","",'Orçamentos'!$D$68)</f>
        <v/>
      </c>
    </row>
    <row r="69">
      <c r="K69" s="42">
        <f>IF('Orçamentos'!$D$69="","",'Orçamentos'!$D$69)</f>
        <v/>
      </c>
    </row>
    <row r="70">
      <c r="K70" s="42">
        <f>IF('Orçamentos'!$D$70="","",'Orçamentos'!$D$70)</f>
        <v/>
      </c>
    </row>
    <row r="71">
      <c r="K71" s="42">
        <f>IF('Orçamentos'!$D$71="","",'Orçamentos'!$D$71)</f>
        <v/>
      </c>
    </row>
    <row r="72">
      <c r="K72" s="42">
        <f>IF('Orçamentos'!$D$72="","",'Orçamentos'!$D$72)</f>
        <v/>
      </c>
    </row>
    <row r="73">
      <c r="K73" s="42">
        <f>IF('Orçamentos'!$D$73="","",'Orçamentos'!$D$73)</f>
        <v/>
      </c>
    </row>
    <row r="74">
      <c r="K74" s="42">
        <f>IF('Orçamentos'!$D$74="","",'Orçamentos'!$D$74)</f>
        <v/>
      </c>
    </row>
    <row r="75">
      <c r="K75" s="42">
        <f>IF('Orçamentos'!$D$75="","",'Orçamentos'!$D$75)</f>
        <v/>
      </c>
    </row>
    <row r="76">
      <c r="K76" s="42">
        <f>IF('Orçamentos'!$D$76="","",'Orçamentos'!$D$76)</f>
        <v/>
      </c>
    </row>
    <row r="77">
      <c r="K77" s="42">
        <f>IF('Orçamentos'!$D$77="","",'Orçamentos'!$D$77)</f>
        <v/>
      </c>
    </row>
    <row r="78">
      <c r="K78" s="42">
        <f>IF('Orçamentos'!$D$78="","",'Orçamentos'!$D$78)</f>
        <v/>
      </c>
    </row>
    <row r="79">
      <c r="K79" s="42">
        <f>IF('Orçamentos'!$D$79="","",'Orçamentos'!$D$79)</f>
        <v/>
      </c>
    </row>
    <row r="80">
      <c r="K80" s="42">
        <f>IF('Orçamentos'!$D$80="","",'Orçamentos'!$D$80)</f>
        <v/>
      </c>
    </row>
    <row r="81">
      <c r="K81" s="42">
        <f>IF('Orçamentos'!$D$81="","",'Orçamentos'!$D$81)</f>
        <v/>
      </c>
    </row>
    <row r="82">
      <c r="K82" s="42">
        <f>IF('Orçamentos'!$D$82="","",'Orçamentos'!$D$82)</f>
        <v/>
      </c>
    </row>
    <row r="83">
      <c r="K83" s="42">
        <f>IF('Orçamentos'!$D$83="","",'Orçamentos'!$D$83)</f>
        <v/>
      </c>
    </row>
    <row r="84">
      <c r="K84" s="42">
        <f>IF('Orçamentos'!$D$84="","",'Orçamentos'!$D$84)</f>
        <v/>
      </c>
    </row>
    <row r="85">
      <c r="K85" s="42">
        <f>IF('Orçamentos'!$D$85="","",'Orçamentos'!$D$85)</f>
        <v/>
      </c>
    </row>
    <row r="86">
      <c r="K86" s="42">
        <f>IF('Orçamentos'!$D$86="","",'Orçamentos'!$D$86)</f>
        <v/>
      </c>
    </row>
    <row r="87">
      <c r="K87" s="42">
        <f>IF('Orçamentos'!$D$87="","",'Orçamentos'!$D$87)</f>
        <v/>
      </c>
    </row>
    <row r="88">
      <c r="K88" s="42">
        <f>IF('Orçamentos'!$D$88="","",'Orçamentos'!$D$88)</f>
        <v/>
      </c>
    </row>
    <row r="89">
      <c r="K89" s="42">
        <f>IF('Orçamentos'!$D$89="","",'Orçamentos'!$D$89)</f>
        <v/>
      </c>
    </row>
    <row r="90">
      <c r="K90" s="42">
        <f>IF('Orçamentos'!$D$90="","",'Orçamentos'!$D$90)</f>
        <v/>
      </c>
    </row>
    <row r="91">
      <c r="K91" s="42">
        <f>IF('Orçamentos'!$D$91="","",'Orçamentos'!$D$91)</f>
        <v/>
      </c>
    </row>
    <row r="92">
      <c r="K92" s="42">
        <f>IF('Orçamentos'!$D$92="","",'Orçamentos'!$D$92)</f>
        <v/>
      </c>
    </row>
    <row r="93">
      <c r="K93" s="42">
        <f>IF('Orçamentos'!$D$93="","",'Orçamentos'!$D$93)</f>
        <v/>
      </c>
    </row>
    <row r="94">
      <c r="K94" s="42">
        <f>IF('Orçamentos'!$D$94="","",'Orçamentos'!$D$94)</f>
        <v/>
      </c>
    </row>
    <row r="95">
      <c r="K95" s="42">
        <f>IF('Orçamentos'!$D$95="","",'Orçamentos'!$D$95)</f>
        <v/>
      </c>
    </row>
    <row r="96">
      <c r="K96" s="42">
        <f>IF('Orçamentos'!$D$96="","",'Orçamentos'!$D$96)</f>
        <v/>
      </c>
    </row>
    <row r="97">
      <c r="K97" s="42">
        <f>IF('Orçamentos'!$D$97="","",'Orçamentos'!$D$97)</f>
        <v/>
      </c>
    </row>
    <row r="98">
      <c r="K98" s="42">
        <f>IF('Orçamentos'!$D$98="","",'Orçamentos'!$D$98)</f>
        <v/>
      </c>
    </row>
    <row r="99">
      <c r="K99" s="42">
        <f>IF('Orçamentos'!$D$99="","",'Orçamentos'!$D$99)</f>
        <v/>
      </c>
    </row>
    <row r="100">
      <c r="K100" s="42">
        <f>IF('Orçamentos'!$D$100="","",'Orçamentos'!$D$100)</f>
        <v/>
      </c>
    </row>
    <row r="101">
      <c r="K101" s="42">
        <f>IF('Orçamentos'!$D$101="","",'Orçamentos'!$D$101)</f>
        <v/>
      </c>
    </row>
  </sheetData>
  <mergeCells count="1">
    <mergeCell ref="A1:H1"/>
  </mergeCells>
  <conditionalFormatting sqref="A10:D14">
    <cfRule type="expression" priority="1" dxfId="0" stopIfTrue="1">
      <formula>$A10="Aprovado"</formula>
    </cfRule>
    <cfRule type="expression" priority="2" dxfId="1" stopIfTrue="1">
      <formula>OR($A10="Recusado",$A10="Expirado")</formula>
    </cfRule>
  </conditionalFormatting>
  <dataValidations count="1">
    <dataValidation sqref="F10:F14" showErrorMessage="1" showInputMessage="1" allowBlank="1" type="list">
      <formula1>=$K$2:$K$101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zoomScale="85" zoomScaleNormal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1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2" customHeight="1">
      <c r="A1" s="55" t="inlineStr">
        <is>
          <t>Guia de Uso — Controle de Orçamentos de Serviços</t>
        </is>
      </c>
      <c r="B1" s="37" t="n"/>
    </row>
    <row r="2"/>
    <row r="3" ht="48" customHeight="1">
      <c r="A3" s="21" t="inlineStr">
        <is>
          <t>Olá! Comece pela aba Orçamentos.</t>
        </is>
      </c>
      <c r="B3" s="22" t="inlineStr">
        <is>
          <t>Preencha ou atualize as células amarelas. Elas indicam os dados que você pode editar em cada orçamento.</t>
        </is>
      </c>
    </row>
    <row r="4" ht="48" customHeight="1">
      <c r="A4" s="21" t="inlineStr">
        <is>
          <t>1. Identifique o orçamento.</t>
        </is>
      </c>
      <c r="B4" s="23" t="inlineStr">
        <is>
          <t>Informe o número do orçamento, as datas de emissão e validade, os dados do cliente, o contato responsável e a cidade/UF.</t>
        </is>
      </c>
    </row>
    <row r="5" ht="48" customHeight="1">
      <c r="A5" s="21" t="inlineStr">
        <is>
          <t>2. Descreva o serviço.</t>
        </is>
      </c>
      <c r="B5" s="22" t="inlineStr">
        <is>
          <t>Preencha o serviço principal, a descrição resumida, a quantidade ou horas, o valor unitário e o prazo de execução.</t>
        </is>
      </c>
    </row>
    <row r="6" ht="48" customHeight="1">
      <c r="A6" s="21" t="inlineStr">
        <is>
          <t>3. Ajuste desconto e impostos.</t>
        </is>
      </c>
      <c r="B6" s="23" t="inlineStr">
        <is>
          <t>Informe o desconto, a alíquota estimada de impostos e o regime tributário. O valor total proposto considera o valor líquido acrescido dos impostos estimados.</t>
        </is>
      </c>
    </row>
    <row r="7" ht="48" customHeight="1">
      <c r="A7" s="21" t="inlineStr">
        <is>
          <t>4. Registre a negociação.</t>
        </is>
      </c>
      <c r="B7" s="22" t="inlineStr">
        <is>
          <t>Selecione a forma de pagamento, o status e a probabilidade de fechamento. Use as observações para registrar próximos passos e condições especiais.</t>
        </is>
      </c>
    </row>
    <row r="8" ht="48" customHeight="1">
      <c r="A8" s="21" t="inlineStr">
        <is>
          <t>5. Confira os cálculos.</t>
        </is>
      </c>
      <c r="B8" s="23" t="inlineStr">
        <is>
          <t>As colunas de valor bruto, desconto em reais, valor líquido, impostos, valor total e receita ponderada são calculadas automaticamente.</t>
        </is>
      </c>
    </row>
    <row r="9" ht="48" customHeight="1">
      <c r="A9" s="21" t="inlineStr">
        <is>
          <t>6. Acompanhe no Dashboard.</t>
        </is>
      </c>
      <c r="B9" s="22" t="inlineStr">
        <is>
          <t>Veja indicadores de aprovação, valores enviados, valor aprovado, receita ponderada e gráficos por status. No Top 5, escolha os clientes que deseja comparar.</t>
        </is>
      </c>
    </row>
    <row r="10" ht="48" customHeight="1">
      <c r="A10" s="21" t="inlineStr">
        <is>
          <t>Atenção à tributação.</t>
        </is>
      </c>
      <c r="B10" s="23" t="inlineStr">
        <is>
          <t>A alíquota é apenas uma estimativa. Valide conforme município, atividade, ISS, ICMS quando aplicável, Simples Nacional, DAS e demais obrigações tributárias.</t>
        </is>
      </c>
    </row>
    <row r="11" ht="48" customHeight="1">
      <c r="A11" s="21" t="inlineStr">
        <is>
          <t>Recomendação comercial.</t>
        </is>
      </c>
      <c r="B11" s="22" t="inlineStr">
        <is>
          <t>Emita uma proposta comercial com escopo, prazo, condições de pagamento, validade, responsabilidades e dados necessários para NF-e.</t>
        </is>
      </c>
    </row>
    <row r="12" ht="48" customHeight="1">
      <c r="A12" s="21" t="inlineStr">
        <is>
          <t>Nota sobre LGPD.</t>
        </is>
      </c>
      <c r="B12" s="23" t="inlineStr">
        <is>
          <t>Trate dados de contato, CPF, CNPJ e demais documentos conforme a LGPD. Registre apenas o necessário para a relação comercial e mantenha os dados seguros.</t>
        </is>
      </c>
    </row>
    <row r="13"/>
    <row r="14" ht="40" customHeight="1">
      <c r="A14" s="24" t="inlineStr">
        <is>
          <t>Dica prática</t>
        </is>
      </c>
      <c r="B14" s="25" t="inlineStr">
        <is>
          <t>Antes de enviar, confirme os dados do cliente, a validade, o escopo e os valores. Depois, atualize o status assim que receber uma resposta.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2026-09-07T07:30:21Z</dcterms:created>
  <dcterms:modified xmlns:dcterms="http://purl.org/dc/terms/" xmlns:xsi="http://www.w3.org/2001/XMLSchema-instance" xsi:type="dcterms:W3CDTF">2026-09-07T07:30:21Z</dcterms:modified>
</cp:coreProperties>
</file>